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0" windowWidth="15480" windowHeight="9990"/>
  </bookViews>
  <sheets>
    <sheet name="Tab Récapitulatif" sheetId="15" r:id="rId1"/>
    <sheet name="Système classique" sheetId="1" r:id="rId2"/>
    <sheet name="LMD Licence" sheetId="2" r:id="rId3"/>
    <sheet name="LMD Master" sheetId="3" r:id="rId4"/>
    <sheet name="Post-Graduation" sheetId="4" r:id="rId5"/>
    <sheet name="Enseignants" sheetId="5" r:id="rId6"/>
    <sheet name="جدول ملخص" sheetId="17" r:id="rId7"/>
    <sheet name="الكلاسيكي" sheetId="8" r:id="rId8"/>
    <sheet name="ليسانس ل.م.د" sheetId="9" r:id="rId9"/>
    <sheet name="ماستر ل.م.د" sheetId="11" r:id="rId10"/>
    <sheet name="ما بعد التدرج" sheetId="12" r:id="rId11"/>
    <sheet name="المدرسين" sheetId="13" r:id="rId12"/>
  </sheets>
  <definedNames>
    <definedName name="_xlnm.Print_Area" localSheetId="2">'LMD Licence'!$A$1:$G$174</definedName>
    <definedName name="_xlnm.Print_Area" localSheetId="3">'LMD Master'!$A$1:$E$168</definedName>
    <definedName name="_xlnm.Print_Area" localSheetId="1">'Système classique'!$A$1:$G$28</definedName>
    <definedName name="_xlnm.Print_Area" localSheetId="0">'Tab Récapitulatif'!$A$1:$E$22</definedName>
    <definedName name="_xlnm.Print_Area" localSheetId="7">الكلاسيكي!$A$1:$G$33</definedName>
    <definedName name="_xlnm.Print_Area" localSheetId="6">'جدول ملخص'!$A$1:$D$23</definedName>
    <definedName name="_xlnm.Print_Area" localSheetId="8">'ليسانس ل.م.د'!$A$1:$G$33</definedName>
    <definedName name="_xlnm.Print_Area" localSheetId="10">'ما بعد التدرج'!$A$1:$J$91</definedName>
    <definedName name="_xlnm.Print_Area" localSheetId="9">'ماستر ل.م.د'!$A$1:$E$33</definedName>
  </definedNames>
  <calcPr calcId="145621"/>
  <fileRecoveryPr autoRecover="0"/>
</workbook>
</file>

<file path=xl/calcChain.xml><?xml version="1.0" encoding="utf-8"?>
<calcChain xmlns="http://schemas.openxmlformats.org/spreadsheetml/2006/main">
  <c r="C74" i="3" l="1"/>
  <c r="D74" i="3"/>
  <c r="E74" i="3"/>
  <c r="B74" i="3"/>
  <c r="D71" i="2"/>
  <c r="E71" i="2"/>
  <c r="F71" i="2"/>
  <c r="G71" i="2"/>
  <c r="C71" i="2"/>
  <c r="H38" i="4"/>
  <c r="C38" i="4"/>
  <c r="D38" i="4"/>
  <c r="E38" i="4"/>
  <c r="F38" i="4"/>
  <c r="G38" i="4"/>
  <c r="B38" i="4"/>
  <c r="I23" i="5"/>
  <c r="H23" i="5"/>
  <c r="G23" i="5"/>
  <c r="D23" i="5"/>
  <c r="C23" i="5"/>
  <c r="E22" i="5"/>
  <c r="E21" i="5"/>
  <c r="E20" i="5"/>
  <c r="E19" i="5"/>
  <c r="E18" i="5"/>
  <c r="E17" i="5"/>
  <c r="E16" i="5"/>
  <c r="E15" i="5"/>
  <c r="E14" i="5"/>
  <c r="E13" i="5"/>
  <c r="I36" i="4"/>
  <c r="I35" i="4"/>
  <c r="I33" i="4"/>
  <c r="I32" i="4"/>
  <c r="I31" i="4"/>
  <c r="I30" i="4"/>
  <c r="I29" i="4"/>
  <c r="I28" i="4"/>
  <c r="I27" i="4"/>
  <c r="I26" i="4"/>
  <c r="I25" i="4"/>
  <c r="I24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38" i="4" s="1"/>
  <c r="E23" i="5" l="1"/>
  <c r="C93" i="3" l="1"/>
  <c r="D93" i="3"/>
  <c r="E93" i="3"/>
  <c r="B93" i="3"/>
  <c r="C27" i="3"/>
  <c r="D27" i="3"/>
  <c r="E27" i="3"/>
  <c r="B27" i="3"/>
  <c r="D92" i="2"/>
  <c r="E92" i="2"/>
  <c r="F92" i="2"/>
  <c r="G92" i="2"/>
  <c r="C92" i="2"/>
  <c r="C41" i="2"/>
  <c r="D41" i="2"/>
  <c r="E41" i="2"/>
  <c r="F41" i="2"/>
  <c r="G41" i="2"/>
  <c r="B152" i="3" l="1"/>
  <c r="B88" i="3"/>
  <c r="C152" i="3"/>
  <c r="D152" i="3"/>
  <c r="E152" i="3"/>
  <c r="D40" i="3"/>
  <c r="D12" i="3"/>
  <c r="B158" i="3"/>
  <c r="C158" i="3"/>
  <c r="D158" i="3"/>
  <c r="E158" i="3"/>
  <c r="C88" i="3"/>
  <c r="D88" i="3"/>
  <c r="E88" i="3"/>
  <c r="B12" i="3"/>
  <c r="E12" i="3"/>
  <c r="C12" i="3"/>
  <c r="D112" i="3"/>
  <c r="D117" i="3"/>
  <c r="C117" i="3"/>
  <c r="E117" i="3"/>
  <c r="B107" i="3"/>
  <c r="C107" i="3"/>
  <c r="D107" i="3"/>
  <c r="D122" i="3" s="1"/>
  <c r="E107" i="3"/>
  <c r="C112" i="3"/>
  <c r="E112" i="3"/>
  <c r="B112" i="3"/>
  <c r="B117" i="3"/>
  <c r="B136" i="3"/>
  <c r="B138" i="3" s="1"/>
  <c r="C136" i="3"/>
  <c r="C138" i="3" s="1"/>
  <c r="D136" i="3"/>
  <c r="D138" i="3" s="1"/>
  <c r="B44" i="3"/>
  <c r="C44" i="3"/>
  <c r="D44" i="3"/>
  <c r="E44" i="3"/>
  <c r="B40" i="3"/>
  <c r="B47" i="3" s="1"/>
  <c r="C40" i="3"/>
  <c r="C47" i="3" s="1"/>
  <c r="E40" i="3"/>
  <c r="F163" i="2"/>
  <c r="E11" i="2"/>
  <c r="F11" i="2"/>
  <c r="F24" i="2"/>
  <c r="E163" i="2"/>
  <c r="F86" i="2"/>
  <c r="G86" i="2"/>
  <c r="G163" i="2"/>
  <c r="F153" i="2"/>
  <c r="F167" i="2" s="1"/>
  <c r="G153" i="2"/>
  <c r="F136" i="2"/>
  <c r="F138" i="2" s="1"/>
  <c r="G136" i="2"/>
  <c r="G138" i="2" s="1"/>
  <c r="F109" i="2"/>
  <c r="G109" i="2"/>
  <c r="F112" i="2"/>
  <c r="G112" i="2"/>
  <c r="E112" i="2"/>
  <c r="F117" i="2"/>
  <c r="G117" i="2"/>
  <c r="E24" i="2"/>
  <c r="E117" i="2"/>
  <c r="E109" i="2"/>
  <c r="E86" i="2"/>
  <c r="E153" i="2"/>
  <c r="C112" i="2"/>
  <c r="D112" i="2"/>
  <c r="C11" i="2"/>
  <c r="D11" i="2"/>
  <c r="G11" i="2"/>
  <c r="D23" i="1"/>
  <c r="E23" i="1"/>
  <c r="F23" i="1"/>
  <c r="G23" i="1"/>
  <c r="C23" i="1"/>
  <c r="D13" i="1"/>
  <c r="E13" i="1"/>
  <c r="F13" i="1"/>
  <c r="C11" i="15" s="1"/>
  <c r="G13" i="1"/>
  <c r="C13" i="1"/>
  <c r="B11" i="15" s="1"/>
  <c r="E136" i="3"/>
  <c r="E138" i="3" s="1"/>
  <c r="D153" i="2"/>
  <c r="C153" i="2"/>
  <c r="D163" i="2"/>
  <c r="C163" i="2"/>
  <c r="D136" i="2"/>
  <c r="D138" i="2" s="1"/>
  <c r="E136" i="2"/>
  <c r="E138" i="2" s="1"/>
  <c r="D117" i="2"/>
  <c r="C117" i="2"/>
  <c r="C109" i="2"/>
  <c r="C121" i="2" s="1"/>
  <c r="D24" i="2"/>
  <c r="G24" i="2"/>
  <c r="C24" i="2"/>
  <c r="D46" i="2"/>
  <c r="D50" i="2" s="1"/>
  <c r="E46" i="2"/>
  <c r="E50" i="2" s="1"/>
  <c r="F46" i="2"/>
  <c r="F50" i="2" s="1"/>
  <c r="G46" i="2"/>
  <c r="G50" i="2" s="1"/>
  <c r="C46" i="2"/>
  <c r="C50" i="2" s="1"/>
  <c r="D86" i="2"/>
  <c r="C86" i="2"/>
  <c r="D109" i="2"/>
  <c r="C136" i="2"/>
  <c r="C138" i="2" s="1"/>
  <c r="D11" i="15" l="1"/>
  <c r="G167" i="2"/>
  <c r="E167" i="2"/>
  <c r="D167" i="2"/>
  <c r="C167" i="2"/>
  <c r="E47" i="3"/>
  <c r="E161" i="3"/>
  <c r="C161" i="3"/>
  <c r="D161" i="3"/>
  <c r="B161" i="3"/>
  <c r="E122" i="3"/>
  <c r="C122" i="3"/>
  <c r="C163" i="3" s="1"/>
  <c r="B122" i="3"/>
  <c r="D47" i="3"/>
  <c r="D121" i="2"/>
  <c r="G121" i="2"/>
  <c r="E121" i="2"/>
  <c r="F121" i="2"/>
  <c r="G27" i="2"/>
  <c r="C27" i="2"/>
  <c r="F27" i="2"/>
  <c r="D27" i="2"/>
  <c r="E27" i="2"/>
  <c r="C16" i="17"/>
  <c r="D16" i="17"/>
  <c r="B16" i="17"/>
  <c r="B163" i="3" l="1"/>
  <c r="B13" i="15" s="1"/>
  <c r="C169" i="2"/>
  <c r="E169" i="2"/>
  <c r="F169" i="2"/>
  <c r="C12" i="15" s="1"/>
  <c r="G169" i="2"/>
  <c r="D12" i="15" s="1"/>
  <c r="D169" i="2"/>
  <c r="B12" i="15" s="1"/>
  <c r="D163" i="3"/>
  <c r="C13" i="15" s="1"/>
  <c r="E163" i="3"/>
  <c r="D13" i="15" s="1"/>
  <c r="B14" i="15" l="1"/>
  <c r="C14" i="15"/>
  <c r="D14" i="15"/>
</calcChain>
</file>

<file path=xl/sharedStrings.xml><?xml version="1.0" encoding="utf-8"?>
<sst xmlns="http://schemas.openxmlformats.org/spreadsheetml/2006/main" count="642" uniqueCount="298">
  <si>
    <t>Ministère de l'Enseignement Supérieur et de la Recherche Scientifique</t>
  </si>
  <si>
    <t>Direction du Développement et de la Prospective / Sous Direction de la Prospective et de la Planification</t>
  </si>
  <si>
    <t>NOUVEAUX INSCRITS  en PREMIÈRE ANNÉE (*)</t>
  </si>
  <si>
    <t xml:space="preserve">DIPLÔMES DE GRADUATION </t>
  </si>
  <si>
    <t xml:space="preserve"> (Toutes Années Confondues)</t>
  </si>
  <si>
    <t>(*) Comptabiliser les nouveaux bacheliers, inscrits définitivement au sein de l'établissement.</t>
  </si>
  <si>
    <t>NB: Veuillez à ne pas comptabiliser deux fois la même filière</t>
  </si>
  <si>
    <t xml:space="preserve">TOTAL DES INSCRITS EN GRADUATION (***) </t>
  </si>
  <si>
    <t>POST GRADUATION</t>
  </si>
  <si>
    <t>Magister</t>
  </si>
  <si>
    <t>Magister Ecole Doctorale</t>
  </si>
  <si>
    <t>D.E.M.S.</t>
  </si>
  <si>
    <t>D.S.M.</t>
  </si>
  <si>
    <t>Doctorat</t>
  </si>
  <si>
    <t>Doctorat Ecole Doctorale</t>
  </si>
  <si>
    <t>Doctorat LMD</t>
  </si>
  <si>
    <t>Total</t>
  </si>
  <si>
    <t>Inscrits = Nouveaux inscrits  +  Réinscrits</t>
  </si>
  <si>
    <t>Mathématiques</t>
  </si>
  <si>
    <t>Physique</t>
  </si>
  <si>
    <t>Chimie</t>
  </si>
  <si>
    <t>Informatique</t>
  </si>
  <si>
    <t>Architecture</t>
  </si>
  <si>
    <t>Agronomie</t>
  </si>
  <si>
    <t>Autres Filières de Technologie</t>
  </si>
  <si>
    <t>Medecine</t>
  </si>
  <si>
    <t>Chirurgie Dentaire</t>
  </si>
  <si>
    <t>Pharmacie</t>
  </si>
  <si>
    <t>Sciences Vétérinaires</t>
  </si>
  <si>
    <t>Sciences Economiques</t>
  </si>
  <si>
    <t>Sciences de Gestion</t>
  </si>
  <si>
    <t>Planification et Statistiques</t>
  </si>
  <si>
    <t>Sciences Commerciales</t>
  </si>
  <si>
    <t>S. Information et Communication</t>
  </si>
  <si>
    <t>Sciences Islamiques</t>
  </si>
  <si>
    <t>Sociologie</t>
  </si>
  <si>
    <t>Psychologie et Sces de l'Education</t>
  </si>
  <si>
    <t>Langue et Littérature Arabes</t>
  </si>
  <si>
    <t>Langue et Culture Amazighes</t>
  </si>
  <si>
    <t>Français</t>
  </si>
  <si>
    <t>Anglais</t>
  </si>
  <si>
    <t>(*)</t>
  </si>
  <si>
    <t>T   O   T   A   L</t>
  </si>
  <si>
    <t>(*) Veuillez ajouter les filières non mentionnées dans le tableau</t>
  </si>
  <si>
    <t>ENSEIGNANTS</t>
  </si>
  <si>
    <t>Algériens</t>
  </si>
  <si>
    <t>Étrangers</t>
  </si>
  <si>
    <t>T O T A L</t>
  </si>
  <si>
    <t>Professeur</t>
  </si>
  <si>
    <t>Maître de Conférence Cat: A</t>
  </si>
  <si>
    <t>Maître de Conférence Cat: B</t>
  </si>
  <si>
    <t>Maître Assistant Cat: A</t>
  </si>
  <si>
    <t>Maître Assistant Cat: B</t>
  </si>
  <si>
    <t>Assistant</t>
  </si>
  <si>
    <t>Professeur Ingénieur</t>
  </si>
  <si>
    <t>NB: Veuillez comptabiliser les enseignants nouvellement recrutés</t>
  </si>
  <si>
    <t xml:space="preserve">       et les enseignants Hospitalo-universitaires</t>
  </si>
  <si>
    <t xml:space="preserve">T   O   T   A   L   </t>
  </si>
  <si>
    <t>Enseignants  Permanents</t>
  </si>
  <si>
    <t>Enseignants Associés</t>
  </si>
  <si>
    <t>TOTAL SYSTÈME CLASSIQUE</t>
  </si>
  <si>
    <r>
      <t>(***) Inscrits en Graduation</t>
    </r>
    <r>
      <rPr>
        <sz val="9"/>
        <rFont val="Times New Roman"/>
        <family val="1"/>
      </rPr>
      <t xml:space="preserve"> = Nouveaux inscrits  +  Réinscrits</t>
    </r>
  </si>
  <si>
    <t>TOTAL  LMD LICENCE</t>
  </si>
  <si>
    <t xml:space="preserve">INSCRITS EN DERNIERE ANNÉE (**) </t>
  </si>
  <si>
    <t>وزارة الـتـعـلـيـم الـعـالـي و الـبـحـث الـعـلـمـي</t>
  </si>
  <si>
    <t>مديرية التنمية و الإستشراف  / المديرية الفرعية  للإستشراف  و التخطيط</t>
  </si>
  <si>
    <t>المسجلون الجدد (*)</t>
  </si>
  <si>
    <t>بكالوريا جزائري سابق</t>
  </si>
  <si>
    <t>الطب</t>
  </si>
  <si>
    <t>الصيدلة</t>
  </si>
  <si>
    <t>العلوم البيطرية</t>
  </si>
  <si>
    <t>علوم التسيير</t>
  </si>
  <si>
    <t>علوم الإعلام و الإتصال</t>
  </si>
  <si>
    <t>علم الإجتماع</t>
  </si>
  <si>
    <t>الـفـلـسـفـة</t>
  </si>
  <si>
    <t>عـلـم الآثـار</t>
  </si>
  <si>
    <t>التربية البدنية و الرياضية</t>
  </si>
  <si>
    <t>اللغة و الأدب العربي</t>
  </si>
  <si>
    <t>النقد الأدبي و المسرحي</t>
  </si>
  <si>
    <t>اللغة الفرنسية</t>
  </si>
  <si>
    <t>اللغة الإنجليزية</t>
  </si>
  <si>
    <t>اللغة الإسبانية</t>
  </si>
  <si>
    <t>اللغة الألمانية</t>
  </si>
  <si>
    <t>اللغة الإيطالية</t>
  </si>
  <si>
    <t>اللغة الروسية</t>
  </si>
  <si>
    <t>الترجمة</t>
  </si>
  <si>
    <t>العلوم التجارية</t>
  </si>
  <si>
    <t>DOMAINES/ FILIERES DE FORMATION</t>
  </si>
  <si>
    <t>الـــــمـــــجـــــمـــــوع</t>
  </si>
  <si>
    <r>
      <t xml:space="preserve">المسجلون في السنة الأخيرة بالتدرج </t>
    </r>
    <r>
      <rPr>
        <b/>
        <sz val="8"/>
        <rFont val="Times New Roman (Arabic)"/>
      </rPr>
      <t xml:space="preserve">(**) </t>
    </r>
  </si>
  <si>
    <r>
      <t xml:space="preserve">المسجلون بالتدرج (جمع كل السنوات الدراسية) </t>
    </r>
    <r>
      <rPr>
        <b/>
        <sz val="8"/>
        <rFont val="Times New Roman (Arabic)"/>
      </rPr>
      <t xml:space="preserve">(***) </t>
    </r>
  </si>
  <si>
    <t>(***)  المسجلون بالتدرج = المسجلون الجدد  +  معيدي التسجيل</t>
  </si>
  <si>
    <t>(*)  يعد المسجلون الجدد نهائيا في المؤسسة الجامعية</t>
  </si>
  <si>
    <t>ميدان و فروع التكوين</t>
  </si>
  <si>
    <t>ملاحظة: يوضع تخصص واحد في السطر.</t>
  </si>
  <si>
    <r>
      <t xml:space="preserve">المسجلون الـجـدد في السنة الأولى </t>
    </r>
    <r>
      <rPr>
        <b/>
        <sz val="9"/>
        <rFont val="Times New Roman (Arabic)"/>
      </rPr>
      <t>(*)</t>
    </r>
    <r>
      <rPr>
        <b/>
        <sz val="11"/>
        <rFont val="Times New Roman (Arabic)"/>
        <family val="1"/>
        <charset val="180"/>
      </rPr>
      <t xml:space="preserve"> </t>
    </r>
  </si>
  <si>
    <t>مديرية التنمية و الإستشراف  / المديرية الفرعية  للإستشراف و التخطيط</t>
  </si>
  <si>
    <t>جدول ما بعد التدرج</t>
  </si>
  <si>
    <t>المسجلون  = المسجلون الجدد+ معيدي التسجيل</t>
  </si>
  <si>
    <t>مجستير</t>
  </si>
  <si>
    <t>مجستير مدرسة الدكتوراه</t>
  </si>
  <si>
    <t>شهادة العلوم الطبية  المختصة</t>
  </si>
  <si>
    <t xml:space="preserve">الشهادة العليا  في الطب </t>
  </si>
  <si>
    <t xml:space="preserve">دكتوراه </t>
  </si>
  <si>
    <t>دكتوراه مدرسة الدكتوراه</t>
  </si>
  <si>
    <t>دكتوراه ل.م.د.</t>
  </si>
  <si>
    <t>المجموع</t>
  </si>
  <si>
    <t>الرياضيات</t>
  </si>
  <si>
    <t>الفيزياء</t>
  </si>
  <si>
    <t>الكيمياء</t>
  </si>
  <si>
    <t>إعلام ألي</t>
  </si>
  <si>
    <t>هندسة معمارية</t>
  </si>
  <si>
    <t>فلاحة</t>
  </si>
  <si>
    <t>الشعب الأخرى للتكنولوجية</t>
  </si>
  <si>
    <t>جراحة الأسنان</t>
  </si>
  <si>
    <t>العلوم الإقتصادية</t>
  </si>
  <si>
    <t>التخطيط و الإحصاء</t>
  </si>
  <si>
    <t>العلوم الإسلامية</t>
  </si>
  <si>
    <t>علم الإتصال</t>
  </si>
  <si>
    <t>علم النفس و علم التربية</t>
  </si>
  <si>
    <t>الديمغرافية</t>
  </si>
  <si>
    <t>الـتـاريـخ</t>
  </si>
  <si>
    <t>عـلـم الـمـكـتـبـات</t>
  </si>
  <si>
    <t>الـفـنـون الـتـشـكـيـلـيـة</t>
  </si>
  <si>
    <t>الموسيقى</t>
  </si>
  <si>
    <t>اللغة و الأدب الآمازيغي</t>
  </si>
  <si>
    <t xml:space="preserve">   (*)</t>
  </si>
  <si>
    <t xml:space="preserve">   يرجى إدراج التخصصات الغير مذكورة في الجدول</t>
  </si>
  <si>
    <r>
      <t>المسجلون بالتدرج = المسجلون الجدد  +  معيدي التسجيل</t>
    </r>
    <r>
      <rPr>
        <sz val="8"/>
        <rFont val="Times New Roman (Arabic)"/>
      </rPr>
      <t xml:space="preserve"> </t>
    </r>
    <r>
      <rPr>
        <b/>
        <sz val="8"/>
        <rFont val="Times New Roman (Arabic)"/>
      </rPr>
      <t>(*)</t>
    </r>
  </si>
  <si>
    <t>جدول الأساتذة</t>
  </si>
  <si>
    <t>الجزائريون</t>
  </si>
  <si>
    <t>الأجانب</t>
  </si>
  <si>
    <t>أســــــــــتــــــــــاذ</t>
  </si>
  <si>
    <t>أســــتــــاذ مـــحـــاضـــر صنف أ</t>
  </si>
  <si>
    <t>أســــتــــاذ مـــحـــاضـــر صنف ب</t>
  </si>
  <si>
    <t>أســـــتـــــاذ مـــــعـــــيـــــد صنف أ</t>
  </si>
  <si>
    <t>أســـــتـــــاذ مـــــعـــــيـــــد صنف ب</t>
  </si>
  <si>
    <t>مــــــــــعــــــــــيــــــــــد</t>
  </si>
  <si>
    <t>أســــــــــتــــــــــاذ مــهــنــدس</t>
  </si>
  <si>
    <t>ملاحظة: يعد الأساتذة الموظفين حديثا و الأساتذة الأطباء الجامعيين</t>
  </si>
  <si>
    <t xml:space="preserve">الــــــــمــــــــجــــــــمــــــــوع </t>
  </si>
  <si>
    <t>الأســــاتـذة الـدائــــــــــمــــــــــون</t>
  </si>
  <si>
    <t>الأســــاتـذة الـــمـــشـــــاركـــــون</t>
  </si>
  <si>
    <t xml:space="preserve">code </t>
  </si>
  <si>
    <t xml:space="preserve">NB: Veuillez précisez le code d'identification  et l'intitulé du domaine ou de la filière de formation.    </t>
  </si>
  <si>
    <t xml:space="preserve">        Veuillez à ne pas comptabiliser deux fois la même filière .</t>
  </si>
  <si>
    <t xml:space="preserve">(**) Comptabiliser uniquement les étudiants inscrits en dernière année de leur cycle d'étude durant l'année universitaire 2017/2018 </t>
  </si>
  <si>
    <t>Bac. Algérien Juin 2017</t>
  </si>
  <si>
    <t>Bac. Algérien antérieur à 2017</t>
  </si>
  <si>
    <t>Année 2016/2017</t>
  </si>
  <si>
    <t xml:space="preserve">NB: Veuillez précisez le code d'identification  et l'intitulé de la filière de formation.    </t>
  </si>
  <si>
    <t>الرمز</t>
  </si>
  <si>
    <t xml:space="preserve">بكالوريا جزائري 2017 </t>
  </si>
  <si>
    <t>حاملي الشهادات 2017/2016</t>
  </si>
  <si>
    <t xml:space="preserve">(**)  يحسب فقط الطلبة المسجلين في السنة الأخيرة من طور التدريس خلال السنة الجامعية 2017-2018 </t>
  </si>
  <si>
    <t>ملاحظة: يرجى تحديد رمز ميادين و فروع التكوين مع وضع تخصص واحد في السطر.</t>
  </si>
  <si>
    <t>ملاحظة: يرجى تحديد رمز فروع التكوين مع وضع تخصص واحد في السطر.</t>
  </si>
  <si>
    <t>(*) Comptabiliser les nouveaux inscrits définitivement au sein de l'établissement.</t>
  </si>
  <si>
    <t>Sciences Politiques</t>
  </si>
  <si>
    <t>Sciences de la Nature et de la Vie</t>
  </si>
  <si>
    <t>Sciences de la Terre et de l'Univers</t>
  </si>
  <si>
    <t>Droit</t>
  </si>
  <si>
    <t>االحقوق</t>
  </si>
  <si>
    <t xml:space="preserve">العلوم السياسية </t>
  </si>
  <si>
    <t>علوم الطبيعة و الحياة</t>
  </si>
  <si>
    <t>علوم الأرض و الكون</t>
  </si>
  <si>
    <t>DIPLÔMES DE GRADUATION  2016/2017</t>
  </si>
  <si>
    <t>Systéme Classique</t>
  </si>
  <si>
    <t>Licence LMD</t>
  </si>
  <si>
    <t>Master LMD</t>
  </si>
  <si>
    <t>TOTAL</t>
  </si>
  <si>
    <t xml:space="preserve">Diplôme Préparé </t>
  </si>
  <si>
    <t>Total des inscrits en Post-Graduation</t>
  </si>
  <si>
    <t xml:space="preserve">                        Dont Doctorat LMD</t>
  </si>
  <si>
    <t xml:space="preserve">NOUVEAUX INSCRITS  en PREMIÈRE ANNÉE </t>
  </si>
  <si>
    <t xml:space="preserve">TOTAL DES INSCRITS EN GRADUATION </t>
  </si>
  <si>
    <t>الـشـهـادةالـمـحـضـرة</t>
  </si>
  <si>
    <t xml:space="preserve">المسجلون الجدد </t>
  </si>
  <si>
    <t>المسجلون بالتدرج (جمع كل السنوات الدراسية)</t>
  </si>
  <si>
    <t>النظام الكلاسيكي</t>
  </si>
  <si>
    <t>ليسانس (ل م د)</t>
  </si>
  <si>
    <t>ماستر (ل م د)</t>
  </si>
  <si>
    <t>مجموع المسجلين في ما بعد التدرج</t>
  </si>
  <si>
    <t>من بينهم المسجلين في الدكتوراه  (ل م د)</t>
  </si>
  <si>
    <t>مجموع الأساتذة</t>
  </si>
  <si>
    <t xml:space="preserve">Total des Enseignants </t>
  </si>
  <si>
    <t xml:space="preserve">            Dont Enseignants du Rang                           Magistral (Professeur et Maître                   de Conférence Cat: A)</t>
  </si>
  <si>
    <t xml:space="preserve">                من بينهم أساتذة المصف العالي                   (أستاذ و أستاذ محاضر صنف أ)</t>
  </si>
  <si>
    <t xml:space="preserve">Médecine </t>
  </si>
  <si>
    <t xml:space="preserve">Architecture </t>
  </si>
  <si>
    <t>F01</t>
  </si>
  <si>
    <t>Hydraulique</t>
  </si>
  <si>
    <t>L04</t>
  </si>
  <si>
    <t xml:space="preserve">Mathématiques et Informatique </t>
  </si>
  <si>
    <t>031</t>
  </si>
  <si>
    <t>Sciences de la matière</t>
  </si>
  <si>
    <t>Sciences et Technologies</t>
  </si>
  <si>
    <t>012</t>
  </si>
  <si>
    <t>021</t>
  </si>
  <si>
    <t>041</t>
  </si>
  <si>
    <t xml:space="preserve">Sciences Economiques, de Gestion et Commerciales </t>
  </si>
  <si>
    <t>Langue anglaise</t>
  </si>
  <si>
    <t>Langue française</t>
  </si>
  <si>
    <t>Langue et Littérature Amazighes</t>
  </si>
  <si>
    <t xml:space="preserve">Sciences  Sociales </t>
  </si>
  <si>
    <t xml:space="preserve">Sciences Humaines </t>
  </si>
  <si>
    <t>Sciences et Techniques des Activites Physiques et Sportives</t>
  </si>
  <si>
    <t>D13</t>
  </si>
  <si>
    <t>D01</t>
  </si>
  <si>
    <t xml:space="preserve">Technologie </t>
  </si>
  <si>
    <t>D02</t>
  </si>
  <si>
    <t>D06</t>
  </si>
  <si>
    <t>D08</t>
  </si>
  <si>
    <t xml:space="preserve">Lettres et Langues Etrangères </t>
  </si>
  <si>
    <t>D12</t>
  </si>
  <si>
    <t xml:space="preserve">Droit et Sciences Politiques </t>
  </si>
  <si>
    <t>D07</t>
  </si>
  <si>
    <t>D09</t>
  </si>
  <si>
    <t>Sciences Humaines et Sociales</t>
  </si>
  <si>
    <t>D10</t>
  </si>
  <si>
    <t>D14</t>
  </si>
  <si>
    <t xml:space="preserve">Architecture, urbanisme et métiers de la ville </t>
  </si>
  <si>
    <t>D03</t>
  </si>
  <si>
    <t>L05</t>
  </si>
  <si>
    <t>S06</t>
  </si>
  <si>
    <t>Génie des Procédés</t>
  </si>
  <si>
    <t>Mathématiques Appliquées</t>
  </si>
  <si>
    <t>Sciences Financières et Comptabilité</t>
  </si>
  <si>
    <t>Entrainement Sportif</t>
  </si>
  <si>
    <t>Psychologie</t>
  </si>
  <si>
    <t>Sciences Humaines - Sciences de l'information et de la communication</t>
  </si>
  <si>
    <t xml:space="preserve">Sciences Sociales - Orthophonie </t>
  </si>
  <si>
    <t>Sciences Sociales - Psychologie</t>
  </si>
  <si>
    <t>Sciences Sociales - Sociologie</t>
  </si>
  <si>
    <t>Sciences Juridiques et Administratives</t>
  </si>
  <si>
    <t>Architecture et Urbanisme</t>
  </si>
  <si>
    <t>Electrotechnique</t>
  </si>
  <si>
    <t>Génie Civil</t>
  </si>
  <si>
    <t>Génie Mécanique</t>
  </si>
  <si>
    <t>Mines</t>
  </si>
  <si>
    <t>Mathématiques et Informatique</t>
  </si>
  <si>
    <t>Sciences de la Matière</t>
  </si>
  <si>
    <t>Biotechnologies</t>
  </si>
  <si>
    <t>Sciences Biologiques</t>
  </si>
  <si>
    <t>Sciences Economiques, de Gestion et Commerciales</t>
  </si>
  <si>
    <t>Lettres et Langues Etrangères</t>
  </si>
  <si>
    <t>Langue Anglaise</t>
  </si>
  <si>
    <t>Langue et Littérature</t>
  </si>
  <si>
    <t>Linguistique</t>
  </si>
  <si>
    <t>Linguistique et Didactique</t>
  </si>
  <si>
    <t>Langue arabe</t>
  </si>
  <si>
    <t>Littérature arabe</t>
  </si>
  <si>
    <t>Droit et des Sciences Politiques</t>
  </si>
  <si>
    <t>Sciences Sociales</t>
  </si>
  <si>
    <t>Sciences et Techniques des Activités Physiques et Sportives</t>
  </si>
  <si>
    <t>Activité Physique et Sportive Educative</t>
  </si>
  <si>
    <t>TOTAL  LMD MASTER</t>
  </si>
  <si>
    <t>Génie mécanique</t>
  </si>
  <si>
    <t xml:space="preserve">Electronique </t>
  </si>
  <si>
    <t>Electromécanique</t>
  </si>
  <si>
    <t>Télécommunication</t>
  </si>
  <si>
    <t>Automatique</t>
  </si>
  <si>
    <t>Langue et Civilisation</t>
  </si>
  <si>
    <t>Etudes Linguistiques</t>
  </si>
  <si>
    <t>Etudes Littéraires</t>
  </si>
  <si>
    <t>Sciences Alimentaires</t>
  </si>
  <si>
    <t>Génie minier</t>
  </si>
  <si>
    <t>Sciences Humaines-Histoire</t>
  </si>
  <si>
    <t>Architecture et urbanisme</t>
  </si>
  <si>
    <t>Electronique</t>
  </si>
  <si>
    <t xml:space="preserve">Sciences et génie de l'environnement </t>
  </si>
  <si>
    <t xml:space="preserve">Automatique </t>
  </si>
  <si>
    <t>Electomécanique</t>
  </si>
  <si>
    <t xml:space="preserve">Energie renouvelables </t>
  </si>
  <si>
    <t>Sciences Financiéres et Comptabilité</t>
  </si>
  <si>
    <t>Sciences de l'Information et de la Communication</t>
  </si>
  <si>
    <t>Total faculté de technologie</t>
  </si>
  <si>
    <t>Total LMD Master faculté des sciences exactes</t>
  </si>
  <si>
    <t>Total LMD Master faculté SNV</t>
  </si>
  <si>
    <t>Total LMD Master faculté SEGC</t>
  </si>
  <si>
    <t xml:space="preserve">Total LMD Master </t>
  </si>
  <si>
    <t>Total LMD  Master faculté de droit et des sciences politiques</t>
  </si>
  <si>
    <t xml:space="preserve">Total LMD Master faculté des sciences humaines et sociales </t>
  </si>
  <si>
    <t>Education Physique Sportive</t>
  </si>
  <si>
    <t>Langue et Cultures Amazighes</t>
  </si>
  <si>
    <t>Anthropologie</t>
  </si>
  <si>
    <t>Professeur H.univ</t>
  </si>
  <si>
    <t>Maître de Conférence Cat: A              H.univ</t>
  </si>
  <si>
    <t>Maître Assistant H.univ</t>
  </si>
  <si>
    <t>/</t>
  </si>
  <si>
    <t>Total LMD Licence faculté des sciences humaines et sociales</t>
  </si>
  <si>
    <t>Total LMD Licence faculté de droit et des sciences politiques</t>
  </si>
  <si>
    <t xml:space="preserve">Total LMD Licence faculté des lettres et des langues </t>
  </si>
  <si>
    <t>Total LMD Licence faculté SEGC</t>
  </si>
  <si>
    <t>Total LMD Licence faculté des sciences exactes</t>
  </si>
  <si>
    <t>Total LMD Licence faculté de Technologies</t>
  </si>
  <si>
    <t>Total LMD Licence faculté des sciences de la nature et de la vie</t>
  </si>
  <si>
    <t>Ecologie et Environnement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</si>
</sst>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78"/>
    </font>
    <font>
      <sz val="10"/>
      <name val="Times New Roman"/>
      <family val="1"/>
      <charset val="178"/>
    </font>
    <font>
      <sz val="9"/>
      <name val="Times New Roman"/>
      <family val="1"/>
      <charset val="178"/>
    </font>
    <font>
      <b/>
      <sz val="12"/>
      <name val="Times New Roman"/>
      <family val="1"/>
      <charset val="178"/>
    </font>
    <font>
      <sz val="11"/>
      <name val="Times New Roman"/>
      <family val="1"/>
      <charset val="178"/>
    </font>
    <font>
      <b/>
      <sz val="11"/>
      <name val="Times New Roman"/>
      <family val="1"/>
      <charset val="178"/>
    </font>
    <font>
      <b/>
      <sz val="14"/>
      <name val="Times New Roman (Arabic)"/>
      <family val="1"/>
      <charset val="180"/>
    </font>
    <font>
      <b/>
      <sz val="12"/>
      <name val="Times New Roman (Arabic)"/>
      <family val="1"/>
      <charset val="180"/>
    </font>
    <font>
      <sz val="12"/>
      <name val="Times New Roman (Arabic)"/>
      <family val="1"/>
      <charset val="180"/>
    </font>
    <font>
      <sz val="10"/>
      <name val="Arial"/>
      <family val="2"/>
    </font>
    <font>
      <b/>
      <sz val="16"/>
      <name val="Times New Roman (Arabic)"/>
      <family val="1"/>
      <charset val="180"/>
    </font>
    <font>
      <b/>
      <sz val="11"/>
      <name val="Times New Roman (Arabic)"/>
      <family val="1"/>
      <charset val="180"/>
    </font>
    <font>
      <b/>
      <sz val="8"/>
      <name val="Times New Roman (Arabic)"/>
    </font>
    <font>
      <sz val="12"/>
      <name val="Times New Roman (Arabic)"/>
    </font>
    <font>
      <b/>
      <sz val="12"/>
      <name val="Times New Roman (Arabic)"/>
    </font>
    <font>
      <b/>
      <sz val="12"/>
      <name val="Arial"/>
      <family val="2"/>
    </font>
    <font>
      <sz val="10"/>
      <name val="Times New Roman (Arabic)"/>
    </font>
    <font>
      <b/>
      <sz val="9"/>
      <name val="Times New Roman (Arabic)"/>
    </font>
    <font>
      <b/>
      <sz val="18"/>
      <color indexed="8"/>
      <name val="Arabic Transparent"/>
      <charset val="178"/>
    </font>
    <font>
      <b/>
      <sz val="15"/>
      <color indexed="8"/>
      <name val="Arabic Transparent"/>
      <charset val="178"/>
    </font>
    <font>
      <sz val="10"/>
      <name val="MS Sans Serif"/>
      <family val="2"/>
    </font>
    <font>
      <b/>
      <sz val="10"/>
      <name val="Arial"/>
      <family val="2"/>
      <charset val="178"/>
    </font>
    <font>
      <sz val="8"/>
      <name val="Times New Roman (Arabic)"/>
    </font>
    <font>
      <sz val="10"/>
      <name val="Arial"/>
      <family val="2"/>
      <charset val="178"/>
    </font>
    <font>
      <sz val="14"/>
      <name val="Times New Roman (Arabic)"/>
      <family val="1"/>
      <charset val="180"/>
    </font>
    <font>
      <sz val="10"/>
      <name val="Times New Roman"/>
      <family val="1"/>
    </font>
    <font>
      <b/>
      <sz val="16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Cambria"/>
      <family val="1"/>
      <scheme val="major"/>
    </font>
    <font>
      <sz val="12"/>
      <color rgb="FF000000"/>
      <name val="Cambria"/>
      <family val="1"/>
      <scheme val="major"/>
    </font>
    <font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5" fillId="0" borderId="0"/>
  </cellStyleXfs>
  <cellXfs count="4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1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3" xfId="0" applyFont="1" applyBorder="1"/>
    <xf numFmtId="0" fontId="14" fillId="0" borderId="14" xfId="0" applyFont="1" applyBorder="1"/>
    <xf numFmtId="0" fontId="15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/>
    <xf numFmtId="0" fontId="10" fillId="0" borderId="0" xfId="0" applyFont="1"/>
    <xf numFmtId="0" fontId="10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textRotation="90"/>
    </xf>
    <xf numFmtId="0" fontId="10" fillId="0" borderId="0" xfId="0" applyFont="1" applyAlignment="1">
      <alignment textRotation="90"/>
    </xf>
    <xf numFmtId="0" fontId="13" fillId="0" borderId="23" xfId="0" applyFont="1" applyBorder="1" applyAlignment="1">
      <alignment horizontal="center" vertical="center" textRotation="90"/>
    </xf>
    <xf numFmtId="0" fontId="13" fillId="0" borderId="8" xfId="0" applyFont="1" applyBorder="1" applyAlignment="1">
      <alignment horizontal="center" vertical="center" textRotation="90"/>
    </xf>
    <xf numFmtId="0" fontId="13" fillId="0" borderId="9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8" xfId="0" applyFont="1" applyBorder="1" applyAlignment="1">
      <alignment horizontal="center" vertical="center" wrapText="1"/>
    </xf>
    <xf numFmtId="0" fontId="11" fillId="0" borderId="3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0" fillId="0" borderId="4" xfId="0" applyBorder="1"/>
    <xf numFmtId="0" fontId="11" fillId="0" borderId="5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0" fillId="0" borderId="6" xfId="0" applyBorder="1"/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0" fillId="0" borderId="8" xfId="0" applyBorder="1"/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Border="1"/>
    <xf numFmtId="0" fontId="18" fillId="0" borderId="22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right" vertical="center"/>
    </xf>
    <xf numFmtId="0" fontId="11" fillId="0" borderId="12" xfId="0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16" xfId="0" applyBorder="1"/>
    <xf numFmtId="0" fontId="11" fillId="0" borderId="17" xfId="0" applyFont="1" applyBorder="1" applyAlignment="1">
      <alignment vertical="center"/>
    </xf>
    <xf numFmtId="0" fontId="26" fillId="0" borderId="0" xfId="0" applyFont="1" applyBorder="1" applyAlignment="1">
      <alignment horizontal="right" vertical="center" readingOrder="2"/>
    </xf>
    <xf numFmtId="0" fontId="11" fillId="0" borderId="0" xfId="1" applyFont="1" applyAlignment="1">
      <alignment vertical="center"/>
    </xf>
    <xf numFmtId="0" fontId="18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19" fillId="0" borderId="0" xfId="1" applyFont="1" applyAlignment="1">
      <alignment vertical="center"/>
    </xf>
    <xf numFmtId="0" fontId="28" fillId="0" borderId="0" xfId="1" applyFont="1" applyAlignment="1">
      <alignment horizontal="center" readingOrder="1"/>
    </xf>
    <xf numFmtId="0" fontId="29" fillId="0" borderId="0" xfId="1" applyFont="1" applyAlignment="1">
      <alignment horizontal="center" readingOrder="1"/>
    </xf>
    <xf numFmtId="0" fontId="20" fillId="0" borderId="0" xfId="1" applyFont="1" applyAlignment="1">
      <alignment horizontal="center" vertical="center"/>
    </xf>
    <xf numFmtId="0" fontId="30" fillId="0" borderId="0" xfId="1" applyFont="1" applyAlignment="1">
      <alignment vertical="center"/>
    </xf>
    <xf numFmtId="0" fontId="18" fillId="0" borderId="18" xfId="1" applyFont="1" applyBorder="1" applyAlignment="1">
      <alignment vertical="center"/>
    </xf>
    <xf numFmtId="0" fontId="19" fillId="0" borderId="4" xfId="1" applyFont="1" applyBorder="1" applyAlignment="1">
      <alignment vertical="center"/>
    </xf>
    <xf numFmtId="0" fontId="19" fillId="0" borderId="5" xfId="1" applyFont="1" applyBorder="1" applyAlignment="1">
      <alignment vertical="center"/>
    </xf>
    <xf numFmtId="0" fontId="18" fillId="0" borderId="22" xfId="1" applyFont="1" applyBorder="1" applyAlignment="1">
      <alignment vertical="center"/>
    </xf>
    <xf numFmtId="0" fontId="19" fillId="0" borderId="6" xfId="1" applyFont="1" applyBorder="1" applyAlignment="1">
      <alignment vertical="center"/>
    </xf>
    <xf numFmtId="0" fontId="19" fillId="0" borderId="7" xfId="1" applyFont="1" applyBorder="1" applyAlignment="1">
      <alignment vertical="center"/>
    </xf>
    <xf numFmtId="0" fontId="18" fillId="0" borderId="23" xfId="1" applyFont="1" applyBorder="1" applyAlignment="1">
      <alignment vertical="center"/>
    </xf>
    <xf numFmtId="0" fontId="19" fillId="0" borderId="8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9" fillId="0" borderId="0" xfId="1" applyFont="1" applyBorder="1" applyAlignment="1">
      <alignment vertical="center"/>
    </xf>
    <xf numFmtId="0" fontId="18" fillId="0" borderId="22" xfId="1" applyFont="1" applyBorder="1" applyAlignment="1">
      <alignment horizontal="right" vertical="center"/>
    </xf>
    <xf numFmtId="0" fontId="31" fillId="0" borderId="0" xfId="1" applyFont="1" applyAlignment="1">
      <alignment vertical="center"/>
    </xf>
    <xf numFmtId="0" fontId="16" fillId="0" borderId="23" xfId="1" applyFont="1" applyBorder="1" applyAlignment="1">
      <alignment vertical="center"/>
    </xf>
    <xf numFmtId="0" fontId="31" fillId="0" borderId="8" xfId="1" applyFont="1" applyBorder="1" applyAlignment="1">
      <alignment vertical="center"/>
    </xf>
    <xf numFmtId="0" fontId="31" fillId="0" borderId="9" xfId="1" applyFont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23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vertical="center"/>
    </xf>
    <xf numFmtId="0" fontId="21" fillId="0" borderId="0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/>
    </xf>
    <xf numFmtId="0" fontId="19" fillId="0" borderId="0" xfId="1" applyFont="1" applyAlignment="1">
      <alignment vertical="center" readingOrder="2"/>
    </xf>
    <xf numFmtId="0" fontId="19" fillId="0" borderId="0" xfId="1" applyFont="1" applyAlignment="1">
      <alignment vertical="center" readingOrder="1"/>
    </xf>
    <xf numFmtId="0" fontId="23" fillId="0" borderId="0" xfId="1" applyFont="1" applyAlignment="1">
      <alignment vertical="center"/>
    </xf>
    <xf numFmtId="0" fontId="20" fillId="0" borderId="0" xfId="1" applyFont="1" applyAlignment="1">
      <alignment horizontal="center"/>
    </xf>
    <xf numFmtId="0" fontId="19" fillId="0" borderId="0" xfId="1" applyFont="1"/>
    <xf numFmtId="0" fontId="33" fillId="0" borderId="0" xfId="1" applyFont="1"/>
    <xf numFmtId="0" fontId="19" fillId="0" borderId="4" xfId="1" applyFont="1" applyBorder="1"/>
    <xf numFmtId="0" fontId="19" fillId="0" borderId="5" xfId="1" applyFont="1" applyBorder="1"/>
    <xf numFmtId="0" fontId="19" fillId="0" borderId="6" xfId="1" applyFont="1" applyBorder="1"/>
    <xf numFmtId="0" fontId="19" fillId="0" borderId="7" xfId="1" applyFont="1" applyBorder="1"/>
    <xf numFmtId="0" fontId="19" fillId="0" borderId="8" xfId="1" applyFont="1" applyBorder="1"/>
    <xf numFmtId="0" fontId="19" fillId="0" borderId="9" xfId="1" applyFont="1" applyBorder="1"/>
    <xf numFmtId="0" fontId="25" fillId="0" borderId="0" xfId="1" applyFont="1" applyAlignment="1">
      <alignment horizontal="right" readingOrder="1"/>
    </xf>
    <xf numFmtId="0" fontId="19" fillId="0" borderId="16" xfId="1" applyFont="1" applyBorder="1"/>
    <xf numFmtId="0" fontId="19" fillId="0" borderId="17" xfId="1" applyFont="1" applyBorder="1"/>
    <xf numFmtId="0" fontId="32" fillId="0" borderId="0" xfId="1" applyFont="1"/>
    <xf numFmtId="0" fontId="23" fillId="0" borderId="0" xfId="1" applyFont="1"/>
    <xf numFmtId="0" fontId="16" fillId="0" borderId="23" xfId="1" applyFont="1" applyBorder="1" applyAlignment="1">
      <alignment horizontal="center" vertical="center" textRotation="90"/>
    </xf>
    <xf numFmtId="0" fontId="16" fillId="0" borderId="8" xfId="1" applyFont="1" applyBorder="1" applyAlignment="1">
      <alignment horizontal="center" vertical="center" textRotation="90"/>
    </xf>
    <xf numFmtId="0" fontId="16" fillId="0" borderId="9" xfId="1" applyFont="1" applyBorder="1" applyAlignment="1">
      <alignment horizontal="center" vertical="center" textRotation="90"/>
    </xf>
    <xf numFmtId="0" fontId="19" fillId="0" borderId="0" xfId="1" applyFont="1" applyAlignment="1">
      <alignment textRotation="90"/>
    </xf>
    <xf numFmtId="0" fontId="19" fillId="0" borderId="13" xfId="1" applyFont="1" applyBorder="1"/>
    <xf numFmtId="0" fontId="19" fillId="0" borderId="14" xfId="1" applyFont="1" applyBorder="1"/>
    <xf numFmtId="0" fontId="20" fillId="0" borderId="0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34" fillId="0" borderId="28" xfId="1" applyFont="1" applyBorder="1" applyAlignment="1">
      <alignment horizontal="center"/>
    </xf>
    <xf numFmtId="0" fontId="34" fillId="0" borderId="29" xfId="1" applyFont="1" applyBorder="1" applyAlignment="1">
      <alignment horizontal="center"/>
    </xf>
    <xf numFmtId="0" fontId="34" fillId="0" borderId="42" xfId="1" applyFont="1" applyBorder="1" applyAlignment="1">
      <alignment horizontal="center"/>
    </xf>
    <xf numFmtId="0" fontId="16" fillId="0" borderId="37" xfId="1" applyFont="1" applyBorder="1" applyAlignment="1">
      <alignment horizontal="center"/>
    </xf>
    <xf numFmtId="0" fontId="19" fillId="0" borderId="18" xfId="1" applyFont="1" applyBorder="1"/>
    <xf numFmtId="0" fontId="19" fillId="0" borderId="22" xfId="1" applyFont="1" applyBorder="1"/>
    <xf numFmtId="0" fontId="19" fillId="0" borderId="24" xfId="1" applyFont="1" applyBorder="1"/>
    <xf numFmtId="0" fontId="19" fillId="0" borderId="25" xfId="1" applyFont="1" applyBorder="1"/>
    <xf numFmtId="0" fontId="19" fillId="0" borderId="23" xfId="1" applyFont="1" applyBorder="1"/>
    <xf numFmtId="0" fontId="1" fillId="0" borderId="34" xfId="0" applyFont="1" applyFill="1" applyBorder="1" applyAlignment="1">
      <alignment vertical="center"/>
    </xf>
    <xf numFmtId="0" fontId="1" fillId="0" borderId="46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right" vertical="center"/>
    </xf>
    <xf numFmtId="0" fontId="18" fillId="0" borderId="35" xfId="0" applyFont="1" applyBorder="1" applyAlignment="1">
      <alignment horizontal="right" vertical="center"/>
    </xf>
    <xf numFmtId="0" fontId="18" fillId="0" borderId="12" xfId="0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0" fillId="0" borderId="10" xfId="0" applyBorder="1"/>
    <xf numFmtId="0" fontId="11" fillId="0" borderId="1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8" fillId="0" borderId="46" xfId="0" applyFont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0" fillId="0" borderId="32" xfId="0" applyBorder="1"/>
    <xf numFmtId="0" fontId="11" fillId="0" borderId="33" xfId="0" applyFont="1" applyBorder="1" applyAlignment="1">
      <alignment vertical="center"/>
    </xf>
    <xf numFmtId="0" fontId="2" fillId="0" borderId="0" xfId="0" applyFont="1" applyAlignment="1">
      <alignment horizontal="right" vertical="center" readingOrder="2"/>
    </xf>
    <xf numFmtId="0" fontId="2" fillId="0" borderId="0" xfId="0" applyFont="1" applyAlignment="1">
      <alignment vertical="center" readingOrder="2"/>
    </xf>
    <xf numFmtId="0" fontId="1" fillId="0" borderId="0" xfId="0" applyFont="1" applyAlignment="1">
      <alignment vertical="center" readingOrder="2"/>
    </xf>
    <xf numFmtId="0" fontId="9" fillId="0" borderId="0" xfId="0" applyFont="1" applyAlignment="1">
      <alignment vertical="center" readingOrder="2"/>
    </xf>
    <xf numFmtId="0" fontId="11" fillId="0" borderId="18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52" xfId="0" applyFont="1" applyFill="1" applyBorder="1" applyAlignment="1">
      <alignment vertical="center"/>
    </xf>
    <xf numFmtId="0" fontId="2" fillId="2" borderId="5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2" fillId="2" borderId="53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18" fillId="0" borderId="24" xfId="0" applyFont="1" applyBorder="1" applyAlignment="1">
      <alignment horizontal="right"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8" fillId="0" borderId="52" xfId="0" applyFont="1" applyBorder="1" applyAlignment="1">
      <alignment horizontal="right" vertical="center"/>
    </xf>
    <xf numFmtId="0" fontId="11" fillId="0" borderId="52" xfId="0" applyFont="1" applyBorder="1" applyAlignment="1">
      <alignment vertical="center"/>
    </xf>
    <xf numFmtId="0" fontId="24" fillId="0" borderId="25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2" fillId="0" borderId="54" xfId="0" applyFont="1" applyBorder="1" applyAlignment="1">
      <alignment horizontal="right" vertical="center" readingOrder="2"/>
    </xf>
    <xf numFmtId="0" fontId="18" fillId="0" borderId="40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7" fillId="0" borderId="50" xfId="0" applyFont="1" applyBorder="1" applyAlignment="1">
      <alignment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right" vertical="center" wrapText="1"/>
    </xf>
    <xf numFmtId="0" fontId="1" fillId="0" borderId="23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2" fillId="2" borderId="22" xfId="0" quotePrefix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9" fillId="0" borderId="6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2" fillId="2" borderId="6" xfId="0" quotePrefix="1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37" fillId="0" borderId="6" xfId="0" applyFont="1" applyBorder="1" applyAlignment="1"/>
    <xf numFmtId="0" fontId="37" fillId="0" borderId="6" xfId="0" applyFont="1" applyBorder="1" applyAlignment="1">
      <alignment horizontal="left" vertical="center"/>
    </xf>
    <xf numFmtId="0" fontId="2" fillId="2" borderId="3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vertical="center"/>
    </xf>
    <xf numFmtId="0" fontId="37" fillId="0" borderId="6" xfId="0" applyFont="1" applyBorder="1" applyAlignment="1">
      <alignment wrapText="1"/>
    </xf>
    <xf numFmtId="0" fontId="6" fillId="2" borderId="2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37" fillId="0" borderId="6" xfId="0" applyFont="1" applyBorder="1" applyAlignment="1">
      <alignment vertical="center"/>
    </xf>
    <xf numFmtId="2" fontId="9" fillId="0" borderId="6" xfId="0" applyNumberFormat="1" applyFont="1" applyFill="1" applyBorder="1" applyAlignment="1">
      <alignment vertical="center" wrapText="1"/>
    </xf>
    <xf numFmtId="0" fontId="1" fillId="0" borderId="32" xfId="0" applyFont="1" applyFill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center" readingOrder="2"/>
    </xf>
    <xf numFmtId="0" fontId="1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19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0" fontId="39" fillId="0" borderId="58" xfId="0" applyFont="1" applyBorder="1" applyAlignment="1">
      <alignment horizontal="left"/>
    </xf>
    <xf numFmtId="0" fontId="39" fillId="0" borderId="58" xfId="0" applyNumberFormat="1" applyFont="1" applyBorder="1"/>
    <xf numFmtId="0" fontId="40" fillId="0" borderId="0" xfId="0" applyFont="1" applyAlignment="1">
      <alignment horizontal="left" indent="1"/>
    </xf>
    <xf numFmtId="0" fontId="40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2" fillId="2" borderId="24" xfId="0" quotePrefix="1" applyFont="1" applyFill="1" applyBorder="1" applyAlignment="1">
      <alignment horizontal="center" vertical="center"/>
    </xf>
    <xf numFmtId="0" fontId="2" fillId="2" borderId="25" xfId="0" quotePrefix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vertical="center" wrapText="1"/>
    </xf>
    <xf numFmtId="0" fontId="6" fillId="2" borderId="3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41" fillId="0" borderId="6" xfId="0" applyFont="1" applyBorder="1" applyAlignment="1">
      <alignment vertical="center"/>
    </xf>
    <xf numFmtId="0" fontId="9" fillId="0" borderId="25" xfId="0" applyFont="1" applyFill="1" applyBorder="1" applyAlignment="1">
      <alignment vertical="center" wrapText="1"/>
    </xf>
    <xf numFmtId="0" fontId="9" fillId="0" borderId="59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9" fillId="2" borderId="50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37" fillId="0" borderId="22" xfId="0" applyFont="1" applyBorder="1" applyAlignment="1">
      <alignment horizontal="left" vertical="center"/>
    </xf>
    <xf numFmtId="0" fontId="37" fillId="0" borderId="22" xfId="0" applyFont="1" applyBorder="1" applyAlignment="1">
      <alignment vertical="center"/>
    </xf>
    <xf numFmtId="0" fontId="37" fillId="0" borderId="24" xfId="0" applyFont="1" applyBorder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32" xfId="0" applyFont="1" applyFill="1" applyBorder="1" applyAlignment="1">
      <alignment vertical="center" wrapText="1"/>
    </xf>
    <xf numFmtId="0" fontId="1" fillId="0" borderId="48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41" fillId="0" borderId="48" xfId="0" applyFont="1" applyBorder="1" applyAlignment="1">
      <alignment vertical="center" wrapText="1"/>
    </xf>
    <xf numFmtId="0" fontId="42" fillId="2" borderId="6" xfId="0" quotePrefix="1" applyFont="1" applyFill="1" applyBorder="1" applyAlignment="1">
      <alignment horizontal="center" vertical="center"/>
    </xf>
    <xf numFmtId="0" fontId="43" fillId="0" borderId="6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44" fillId="0" borderId="6" xfId="0" applyFont="1" applyBorder="1" applyAlignment="1">
      <alignment horizontal="center"/>
    </xf>
    <xf numFmtId="0" fontId="44" fillId="0" borderId="6" xfId="0" applyFont="1" applyBorder="1" applyAlignment="1">
      <alignment horizontal="left" vertical="center"/>
    </xf>
    <xf numFmtId="0" fontId="37" fillId="0" borderId="6" xfId="0" applyFont="1" applyFill="1" applyBorder="1" applyAlignment="1">
      <alignment horizontal="left" vertical="center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6" xfId="0" applyFont="1" applyBorder="1" applyAlignment="1">
      <alignment horizontal="left" vertical="center" wrapText="1"/>
    </xf>
    <xf numFmtId="0" fontId="37" fillId="0" borderId="6" xfId="0" applyFont="1" applyBorder="1" applyAlignment="1">
      <alignment horizontal="center"/>
    </xf>
    <xf numFmtId="0" fontId="37" fillId="0" borderId="6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9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 readingOrder="2"/>
    </xf>
    <xf numFmtId="0" fontId="1" fillId="0" borderId="0" xfId="0" applyFont="1" applyAlignment="1">
      <alignment horizontal="right" vertical="center" readingOrder="2"/>
    </xf>
    <xf numFmtId="0" fontId="21" fillId="0" borderId="1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/>
    </xf>
    <xf numFmtId="0" fontId="2" fillId="0" borderId="0" xfId="1" applyAlignment="1">
      <alignment horizontal="center"/>
    </xf>
    <xf numFmtId="0" fontId="24" fillId="0" borderId="0" xfId="1" applyFont="1" applyBorder="1" applyAlignment="1">
      <alignment horizontal="center" vertical="center" wrapText="1"/>
    </xf>
    <xf numFmtId="0" fontId="24" fillId="0" borderId="31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/>
    </xf>
    <xf numFmtId="0" fontId="2" fillId="0" borderId="21" xfId="1" applyBorder="1" applyAlignment="1">
      <alignment horizontal="center" vertical="center"/>
    </xf>
    <xf numFmtId="0" fontId="17" fillId="0" borderId="2" xfId="1" applyFont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36" xfId="1" applyBorder="1" applyAlignment="1">
      <alignment horizontal="center" vertical="center" wrapText="1"/>
    </xf>
    <xf numFmtId="0" fontId="17" fillId="0" borderId="5" xfId="1" applyFont="1" applyBorder="1" applyAlignment="1">
      <alignment horizontal="center" vertical="center" wrapText="1"/>
    </xf>
    <xf numFmtId="0" fontId="2" fillId="0" borderId="14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2" fillId="0" borderId="39" xfId="1" applyBorder="1" applyAlignment="1">
      <alignment horizontal="center" vertical="center"/>
    </xf>
    <xf numFmtId="0" fontId="2" fillId="0" borderId="36" xfId="1" applyBorder="1" applyAlignment="1">
      <alignment horizontal="center" vertical="center"/>
    </xf>
    <xf numFmtId="0" fontId="20" fillId="0" borderId="40" xfId="1" applyFont="1" applyBorder="1" applyAlignment="1">
      <alignment horizontal="center" vertical="center"/>
    </xf>
    <xf numFmtId="0" fontId="20" fillId="0" borderId="41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27" xfId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6" fillId="0" borderId="27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2</xdr:row>
      <xdr:rowOff>19050</xdr:rowOff>
    </xdr:from>
    <xdr:to>
      <xdr:col>4</xdr:col>
      <xdr:colOff>428626</xdr:colOff>
      <xdr:row>4</xdr:row>
      <xdr:rowOff>200026</xdr:rowOff>
    </xdr:to>
    <xdr:sp macro="" textlink="">
      <xdr:nvSpPr>
        <xdr:cNvPr id="2" name="Texte 1"/>
        <xdr:cNvSpPr txBox="1">
          <a:spLocks noChangeArrowheads="1"/>
        </xdr:cNvSpPr>
      </xdr:nvSpPr>
      <xdr:spPr bwMode="auto">
        <a:xfrm>
          <a:off x="1123950" y="514350"/>
          <a:ext cx="5724526" cy="676276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:</a:t>
          </a:r>
          <a:r>
            <a:rPr lang="fr-FR" sz="12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Universite de A/MIRA</a:t>
          </a:r>
          <a:r>
            <a:rPr lang="fr-FR" sz="12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166688</xdr:colOff>
      <xdr:row>3</xdr:row>
      <xdr:rowOff>9525</xdr:rowOff>
    </xdr:from>
    <xdr:to>
      <xdr:col>4</xdr:col>
      <xdr:colOff>609601</xdr:colOff>
      <xdr:row>5</xdr:row>
      <xdr:rowOff>209550</xdr:rowOff>
    </xdr:to>
    <xdr:sp macro="" textlink="">
      <xdr:nvSpPr>
        <xdr:cNvPr id="2" name="Texte 2"/>
        <xdr:cNvSpPr txBox="1">
          <a:spLocks noChangeArrowheads="1"/>
        </xdr:cNvSpPr>
      </xdr:nvSpPr>
      <xdr:spPr bwMode="auto">
        <a:xfrm>
          <a:off x="12480388424" y="600075"/>
          <a:ext cx="6529388" cy="5619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ar-DZ" sz="1800" b="1" i="0" strike="noStrike">
              <a:solidFill>
                <a:srgbClr val="000000"/>
              </a:solidFill>
              <a:cs typeface="Arabic Transparent"/>
            </a:rPr>
            <a:t>جدول ملخص للدخول الجامعي  </a:t>
          </a:r>
          <a:r>
            <a:rPr lang="ar-DZ" sz="1600" b="1" i="0" strike="noStrike">
              <a:solidFill>
                <a:srgbClr val="000000"/>
              </a:solidFill>
              <a:cs typeface="Arabic Transparent"/>
            </a:rPr>
            <a:t>2018/2017</a:t>
          </a:r>
          <a:endParaRPr lang="ar-DZ" sz="1800" b="1" i="0" strike="noStrike">
            <a:solidFill>
              <a:srgbClr val="000000"/>
            </a:solidFill>
            <a:cs typeface="Arabic Transparent"/>
          </a:endParaRPr>
        </a:p>
        <a:p>
          <a:pPr algn="ctr" rtl="0">
            <a:defRPr sz="1000"/>
          </a:pPr>
          <a:r>
            <a:rPr lang="ar-DZ" sz="1500" b="1" i="0" strike="noStrike">
              <a:solidFill>
                <a:srgbClr val="000000"/>
              </a:solidFill>
              <a:cs typeface="Arabic Transparent"/>
            </a:rPr>
            <a:t>المؤسسة الجامعية...............................................</a:t>
          </a:r>
        </a:p>
      </xdr:txBody>
    </xdr:sp>
    <xdr:clientData/>
  </xdr:twoCellAnchor>
  <xdr:twoCellAnchor>
    <xdr:from>
      <xdr:col>0</xdr:col>
      <xdr:colOff>809625</xdr:colOff>
      <xdr:row>6</xdr:row>
      <xdr:rowOff>190500</xdr:rowOff>
    </xdr:from>
    <xdr:to>
      <xdr:col>3</xdr:col>
      <xdr:colOff>790574</xdr:colOff>
      <xdr:row>8</xdr:row>
      <xdr:rowOff>219075</xdr:rowOff>
    </xdr:to>
    <xdr:sp macro="" textlink="">
      <xdr:nvSpPr>
        <xdr:cNvPr id="3" name="Texte 2"/>
        <xdr:cNvSpPr txBox="1">
          <a:spLocks noChangeArrowheads="1"/>
        </xdr:cNvSpPr>
      </xdr:nvSpPr>
      <xdr:spPr bwMode="auto">
        <a:xfrm>
          <a:off x="12481169476" y="1352550"/>
          <a:ext cx="5105399" cy="4857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1">
            <a:defRPr sz="1000"/>
          </a:pPr>
          <a:r>
            <a:rPr lang="ar-DZ" sz="1500" b="1" i="0" strike="noStrike">
              <a:solidFill>
                <a:srgbClr val="000000"/>
              </a:solidFill>
              <a:cs typeface="Arabic Transparent"/>
            </a:rPr>
            <a:t>الـشـهـادةالـمـحـضـرة</a:t>
          </a:r>
          <a:r>
            <a:rPr lang="fr-FR" sz="1500" b="1" i="0" strike="noStrike">
              <a:solidFill>
                <a:srgbClr val="000000"/>
              </a:solidFill>
              <a:cs typeface="Arabic Transparent"/>
            </a:rPr>
            <a:t>:</a:t>
          </a:r>
          <a:r>
            <a:rPr lang="ar-DZ" sz="1500" b="1" i="0" strike="noStrike">
              <a:solidFill>
                <a:srgbClr val="000000"/>
              </a:solidFill>
              <a:cs typeface="Arabic Transparent"/>
            </a:rPr>
            <a:t> ماستر</a:t>
          </a:r>
          <a:r>
            <a:rPr lang="ar-DZ" sz="1500" b="1" i="0" strike="noStrike" baseline="0">
              <a:solidFill>
                <a:srgbClr val="000000"/>
              </a:solidFill>
              <a:cs typeface="Arabic Transparent"/>
            </a:rPr>
            <a:t> ل. م. د</a:t>
          </a:r>
          <a:endParaRPr lang="ar-DZ" sz="1500" b="1" i="0" strike="noStrike">
            <a:solidFill>
              <a:srgbClr val="000000"/>
            </a:solidFill>
            <a:cs typeface="Arabic Transparent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4</xdr:row>
      <xdr:rowOff>22225</xdr:rowOff>
    </xdr:from>
    <xdr:to>
      <xdr:col>9</xdr:col>
      <xdr:colOff>393700</xdr:colOff>
      <xdr:row>7</xdr:row>
      <xdr:rowOff>177800</xdr:rowOff>
    </xdr:to>
    <xdr:sp macro="" textlink="">
      <xdr:nvSpPr>
        <xdr:cNvPr id="2" name="Texte 5"/>
        <xdr:cNvSpPr txBox="1">
          <a:spLocks noChangeArrowheads="1"/>
        </xdr:cNvSpPr>
      </xdr:nvSpPr>
      <xdr:spPr bwMode="auto">
        <a:xfrm>
          <a:off x="11229581300" y="746125"/>
          <a:ext cx="6251575" cy="75565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ar-DZ" sz="1800" b="1" i="0" strike="noStrike">
              <a:solidFill>
                <a:srgbClr val="000000"/>
              </a:solidFill>
              <a:latin typeface="Calibri"/>
            </a:rPr>
            <a:t>جدول ملخص للدخول الجامعي   </a:t>
          </a:r>
          <a:r>
            <a:rPr lang="ar-DZ" sz="1600" b="1" i="0" strike="noStrike">
              <a:solidFill>
                <a:srgbClr val="000000"/>
              </a:solidFill>
              <a:latin typeface="Calibri"/>
            </a:rPr>
            <a:t>2018/2017</a:t>
          </a:r>
          <a:endParaRPr lang="ar-DZ" sz="1800" b="1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ar-DZ" sz="1500" b="1" i="0" strike="noStrike">
              <a:solidFill>
                <a:srgbClr val="000000"/>
              </a:solidFill>
              <a:latin typeface="Calibri"/>
            </a:rPr>
            <a:t>المؤسسة الجامعية...............................................</a:t>
          </a:r>
        </a:p>
      </xdr:txBody>
    </xdr:sp>
    <xdr:clientData/>
  </xdr:twoCellAnchor>
  <xdr:twoCellAnchor>
    <xdr:from>
      <xdr:col>1</xdr:col>
      <xdr:colOff>365125</xdr:colOff>
      <xdr:row>50</xdr:row>
      <xdr:rowOff>165100</xdr:rowOff>
    </xdr:from>
    <xdr:to>
      <xdr:col>9</xdr:col>
      <xdr:colOff>355600</xdr:colOff>
      <xdr:row>54</xdr:row>
      <xdr:rowOff>190500</xdr:rowOff>
    </xdr:to>
    <xdr:sp macro="" textlink="">
      <xdr:nvSpPr>
        <xdr:cNvPr id="3" name="Texte 5"/>
        <xdr:cNvSpPr txBox="1">
          <a:spLocks noChangeArrowheads="1"/>
        </xdr:cNvSpPr>
      </xdr:nvSpPr>
      <xdr:spPr bwMode="auto">
        <a:xfrm>
          <a:off x="11229619400" y="12890500"/>
          <a:ext cx="6124575" cy="82550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ar-DZ" sz="1800" b="1" i="0" strike="noStrike">
              <a:solidFill>
                <a:srgbClr val="000000"/>
              </a:solidFill>
              <a:latin typeface="Calibri"/>
            </a:rPr>
            <a:t>جدول ملخص للدخول الجامعي   </a:t>
          </a:r>
          <a:r>
            <a:rPr lang="ar-DZ" sz="1600" b="1" i="0" strike="noStrike">
              <a:solidFill>
                <a:srgbClr val="000000"/>
              </a:solidFill>
              <a:latin typeface="Calibri"/>
            </a:rPr>
            <a:t>2018/2017</a:t>
          </a:r>
          <a:endParaRPr lang="ar-DZ" sz="1800" b="1" i="0" strike="noStrike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r>
            <a:rPr lang="ar-DZ" sz="1500" b="1" i="0" strike="noStrike">
              <a:solidFill>
                <a:srgbClr val="000000"/>
              </a:solidFill>
              <a:latin typeface="Calibri"/>
            </a:rPr>
            <a:t>المؤسسة الجامعية...............................................</a:t>
          </a:r>
        </a:p>
      </xdr:txBody>
    </xdr:sp>
    <xdr:clientData/>
  </xdr:twoCellAnchor>
  <xdr:oneCellAnchor>
    <xdr:from>
      <xdr:col>64</xdr:col>
      <xdr:colOff>323850</xdr:colOff>
      <xdr:row>33</xdr:row>
      <xdr:rowOff>136524</xdr:rowOff>
    </xdr:from>
    <xdr:ext cx="4829175" cy="426784"/>
    <xdr:sp macro="" textlink="">
      <xdr:nvSpPr>
        <xdr:cNvPr id="4" name="ZoneTexte 3"/>
        <xdr:cNvSpPr txBox="1"/>
      </xdr:nvSpPr>
      <xdr:spPr>
        <a:xfrm>
          <a:off x="11187102975" y="9471024"/>
          <a:ext cx="4829175" cy="42678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rtl="1"/>
          <a:r>
            <a:rPr lang="ar-DZ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جدول ملخص للدخول الجامعي   2014/2013</a:t>
          </a:r>
        </a:p>
        <a:p>
          <a:pPr rtl="1"/>
          <a:r>
            <a:rPr lang="ar-DZ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المؤسسة الجامعية...............................................</a:t>
          </a:r>
          <a:endParaRPr lang="fr-FR"/>
        </a:p>
      </xdr:txBody>
    </xdr:sp>
    <xdr:clientData/>
  </xdr:oneCellAnchor>
  <xdr:oneCellAnchor>
    <xdr:from>
      <xdr:col>64</xdr:col>
      <xdr:colOff>266700</xdr:colOff>
      <xdr:row>3</xdr:row>
      <xdr:rowOff>22225</xdr:rowOff>
    </xdr:from>
    <xdr:ext cx="4829175" cy="426784"/>
    <xdr:sp macro="" textlink="">
      <xdr:nvSpPr>
        <xdr:cNvPr id="5" name="ZoneTexte 4"/>
        <xdr:cNvSpPr txBox="1"/>
      </xdr:nvSpPr>
      <xdr:spPr>
        <a:xfrm>
          <a:off x="11187160125" y="622300"/>
          <a:ext cx="4829175" cy="426784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rtl="1"/>
          <a:r>
            <a:rPr lang="ar-DZ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جدول ملخص للدخول الجامعي   2014/2013</a:t>
          </a:r>
        </a:p>
        <a:p>
          <a:pPr rtl="1"/>
          <a:r>
            <a:rPr lang="ar-DZ" sz="1100" b="1" i="0">
              <a:solidFill>
                <a:schemeClr val="tx1"/>
              </a:solidFill>
              <a:latin typeface="+mn-lt"/>
              <a:ea typeface="+mn-ea"/>
              <a:cs typeface="+mn-cs"/>
            </a:rPr>
            <a:t>المؤسسة الجامعية...............................................</a:t>
          </a:r>
          <a:endParaRPr lang="fr-FR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187817</xdr:colOff>
      <xdr:row>2</xdr:row>
      <xdr:rowOff>200023</xdr:rowOff>
    </xdr:from>
    <xdr:to>
      <xdr:col>8</xdr:col>
      <xdr:colOff>442711</xdr:colOff>
      <xdr:row>7</xdr:row>
      <xdr:rowOff>6708</xdr:rowOff>
    </xdr:to>
    <xdr:sp macro="" textlink="">
      <xdr:nvSpPr>
        <xdr:cNvPr id="2" name="Texte 3"/>
        <xdr:cNvSpPr txBox="1">
          <a:spLocks noChangeArrowheads="1"/>
        </xdr:cNvSpPr>
      </xdr:nvSpPr>
      <xdr:spPr bwMode="auto">
        <a:xfrm>
          <a:off x="12521967465" y="602488"/>
          <a:ext cx="6050387" cy="812847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ar-DZ" sz="1800" b="1" i="0" strike="noStrike">
              <a:solidFill>
                <a:srgbClr val="000000"/>
              </a:solidFill>
              <a:cs typeface="Arabic Transparent"/>
            </a:rPr>
            <a:t>جدول ملخص للدخول الجامعي </a:t>
          </a:r>
          <a:r>
            <a:rPr lang="ar-DZ" sz="1600" b="1" i="0" strike="noStrike">
              <a:solidFill>
                <a:srgbClr val="000000"/>
              </a:solidFill>
              <a:cs typeface="Arabic Transparent"/>
            </a:rPr>
            <a:t>2018/2017</a:t>
          </a:r>
        </a:p>
        <a:p>
          <a:pPr algn="ctr" rtl="0">
            <a:defRPr sz="1000"/>
          </a:pPr>
          <a:r>
            <a:rPr lang="ar-DZ" sz="1500" b="1" i="0" strike="noStrike">
              <a:solidFill>
                <a:srgbClr val="000000"/>
              </a:solidFill>
              <a:cs typeface="Arabic Transparent"/>
            </a:rPr>
            <a:t>المؤسسة الجامعية.........................................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2</xdr:row>
      <xdr:rowOff>19050</xdr:rowOff>
    </xdr:from>
    <xdr:to>
      <xdr:col>6</xdr:col>
      <xdr:colOff>428626</xdr:colOff>
      <xdr:row>4</xdr:row>
      <xdr:rowOff>200026</xdr:rowOff>
    </xdr:to>
    <xdr:sp macro="" textlink="">
      <xdr:nvSpPr>
        <xdr:cNvPr id="3" name="Texte 1"/>
        <xdr:cNvSpPr txBox="1">
          <a:spLocks noChangeArrowheads="1"/>
        </xdr:cNvSpPr>
      </xdr:nvSpPr>
      <xdr:spPr bwMode="auto">
        <a:xfrm>
          <a:off x="619125" y="514350"/>
          <a:ext cx="5724526" cy="676276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Universitaire: Universite de A/MIRA</a:t>
          </a:r>
          <a:r>
            <a:rPr lang="fr-FR" sz="12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Béjaia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1</xdr:col>
      <xdr:colOff>1085849</xdr:colOff>
      <xdr:row>5</xdr:row>
      <xdr:rowOff>57150</xdr:rowOff>
    </xdr:from>
    <xdr:ext cx="4791075" cy="43815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85849" y="1295400"/>
          <a:ext cx="4791075" cy="43815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Système</a:t>
          </a:r>
          <a:r>
            <a:rPr lang="fr-FR" sz="12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Classique</a:t>
          </a:r>
        </a:p>
        <a:p>
          <a:pPr marL="360000" algn="ctr" rtl="1">
            <a:defRPr sz="1000"/>
          </a:pPr>
          <a:r>
            <a:rPr lang="fr-FR" sz="1200" b="1" i="0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</a:t>
          </a: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Docteur en Médecine</a:t>
          </a:r>
        </a:p>
      </xdr:txBody>
    </xdr:sp>
    <xdr:clientData/>
  </xdr:oneCellAnchor>
  <xdr:twoCellAnchor>
    <xdr:from>
      <xdr:col>1</xdr:col>
      <xdr:colOff>1447800</xdr:colOff>
      <xdr:row>14</xdr:row>
      <xdr:rowOff>0</xdr:rowOff>
    </xdr:from>
    <xdr:to>
      <xdr:col>5</xdr:col>
      <xdr:colOff>209550</xdr:colOff>
      <xdr:row>15</xdr:row>
      <xdr:rowOff>85725</xdr:rowOff>
    </xdr:to>
    <xdr:sp macro="" textlink="">
      <xdr:nvSpPr>
        <xdr:cNvPr id="4" name="Rectangle 3"/>
        <xdr:cNvSpPr/>
      </xdr:nvSpPr>
      <xdr:spPr>
        <a:xfrm>
          <a:off x="1952625" y="5791200"/>
          <a:ext cx="3800475" cy="504825"/>
        </a:xfrm>
        <a:prstGeom prst="rect">
          <a:avLst/>
        </a:prstGeom>
        <a:solidFill>
          <a:srgbClr val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b="1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Système</a:t>
          </a:r>
          <a:r>
            <a:rPr lang="fr-FR" sz="1100" b="1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Classique</a:t>
          </a:r>
          <a:endParaRPr lang="fr-FR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fr-FR" sz="1100" b="1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Diplôme</a:t>
          </a:r>
          <a:r>
            <a:rPr lang="fr-FR" sz="1100" b="1" i="0">
              <a:solidFill>
                <a:schemeClr val="lt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fr-FR" sz="1100" b="1" i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Préparé:</a:t>
          </a:r>
          <a:r>
            <a:rPr lang="fr-FR" sz="1100" b="1" i="0">
              <a:solidFill>
                <a:schemeClr val="lt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fr-FR" sz="1100" b="1" i="0" baseline="0">
              <a:solidFill>
                <a:schemeClr val="lt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fr-FR" sz="1100" b="1" i="0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Licence </a:t>
          </a:r>
          <a:endParaRPr lang="fr-FR" sz="11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</xdr:row>
      <xdr:rowOff>19050</xdr:rowOff>
    </xdr:from>
    <xdr:to>
      <xdr:col>6</xdr:col>
      <xdr:colOff>342902</xdr:colOff>
      <xdr:row>4</xdr:row>
      <xdr:rowOff>209551</xdr:rowOff>
    </xdr:to>
    <xdr:sp macro="" textlink="">
      <xdr:nvSpPr>
        <xdr:cNvPr id="2" name="Texte 1"/>
        <xdr:cNvSpPr txBox="1">
          <a:spLocks noChangeArrowheads="1"/>
        </xdr:cNvSpPr>
      </xdr:nvSpPr>
      <xdr:spPr bwMode="auto">
        <a:xfrm>
          <a:off x="533400" y="514350"/>
          <a:ext cx="5867402" cy="68580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1000" b="1" i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1</xdr:col>
      <xdr:colOff>1162050</xdr:colOff>
      <xdr:row>5</xdr:row>
      <xdr:rowOff>47625</xdr:rowOff>
    </xdr:from>
    <xdr:ext cx="4400550" cy="28575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162050" y="1285875"/>
          <a:ext cx="4400550" cy="28575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Licence</a:t>
          </a:r>
        </a:p>
      </xdr:txBody>
    </xdr:sp>
    <xdr:clientData/>
  </xdr:oneCellAnchor>
  <xdr:twoCellAnchor>
    <xdr:from>
      <xdr:col>1</xdr:col>
      <xdr:colOff>533400</xdr:colOff>
      <xdr:row>34</xdr:row>
      <xdr:rowOff>19050</xdr:rowOff>
    </xdr:from>
    <xdr:to>
      <xdr:col>6</xdr:col>
      <xdr:colOff>342902</xdr:colOff>
      <xdr:row>36</xdr:row>
      <xdr:rowOff>209551</xdr:rowOff>
    </xdr:to>
    <xdr:sp macro="" textlink="">
      <xdr:nvSpPr>
        <xdr:cNvPr id="6" name="Texte 1"/>
        <xdr:cNvSpPr txBox="1">
          <a:spLocks noChangeArrowheads="1"/>
        </xdr:cNvSpPr>
      </xdr:nvSpPr>
      <xdr:spPr bwMode="auto">
        <a:xfrm>
          <a:off x="1066800" y="514350"/>
          <a:ext cx="5572127" cy="68580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1000" b="1" i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1</xdr:col>
      <xdr:colOff>1162050</xdr:colOff>
      <xdr:row>37</xdr:row>
      <xdr:rowOff>47625</xdr:rowOff>
    </xdr:from>
    <xdr:ext cx="4400550" cy="285750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695450" y="1285875"/>
          <a:ext cx="4400550" cy="28575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Licence</a:t>
          </a:r>
        </a:p>
      </xdr:txBody>
    </xdr:sp>
    <xdr:clientData/>
  </xdr:oneCellAnchor>
  <xdr:twoCellAnchor>
    <xdr:from>
      <xdr:col>1</xdr:col>
      <xdr:colOff>533400</xdr:colOff>
      <xdr:row>57</xdr:row>
      <xdr:rowOff>19050</xdr:rowOff>
    </xdr:from>
    <xdr:to>
      <xdr:col>6</xdr:col>
      <xdr:colOff>342902</xdr:colOff>
      <xdr:row>59</xdr:row>
      <xdr:rowOff>209551</xdr:rowOff>
    </xdr:to>
    <xdr:sp macro="" textlink="">
      <xdr:nvSpPr>
        <xdr:cNvPr id="8" name="Texte 1"/>
        <xdr:cNvSpPr txBox="1">
          <a:spLocks noChangeArrowheads="1"/>
        </xdr:cNvSpPr>
      </xdr:nvSpPr>
      <xdr:spPr bwMode="auto">
        <a:xfrm>
          <a:off x="1066800" y="12573000"/>
          <a:ext cx="5572127" cy="102870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1000" b="1" i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</xdr:col>
      <xdr:colOff>533400</xdr:colOff>
      <xdr:row>57</xdr:row>
      <xdr:rowOff>19050</xdr:rowOff>
    </xdr:from>
    <xdr:to>
      <xdr:col>6</xdr:col>
      <xdr:colOff>342902</xdr:colOff>
      <xdr:row>59</xdr:row>
      <xdr:rowOff>209551</xdr:rowOff>
    </xdr:to>
    <xdr:sp macro="" textlink="">
      <xdr:nvSpPr>
        <xdr:cNvPr id="10" name="Texte 1"/>
        <xdr:cNvSpPr txBox="1">
          <a:spLocks noChangeArrowheads="1"/>
        </xdr:cNvSpPr>
      </xdr:nvSpPr>
      <xdr:spPr bwMode="auto">
        <a:xfrm>
          <a:off x="1066800" y="12573000"/>
          <a:ext cx="5572127" cy="102870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1000" b="1" i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</xdr:col>
      <xdr:colOff>533400</xdr:colOff>
      <xdr:row>57</xdr:row>
      <xdr:rowOff>19050</xdr:rowOff>
    </xdr:from>
    <xdr:to>
      <xdr:col>6</xdr:col>
      <xdr:colOff>342902</xdr:colOff>
      <xdr:row>59</xdr:row>
      <xdr:rowOff>209551</xdr:rowOff>
    </xdr:to>
    <xdr:sp macro="" textlink="">
      <xdr:nvSpPr>
        <xdr:cNvPr id="14" name="Texte 1"/>
        <xdr:cNvSpPr txBox="1">
          <a:spLocks noChangeArrowheads="1"/>
        </xdr:cNvSpPr>
      </xdr:nvSpPr>
      <xdr:spPr bwMode="auto">
        <a:xfrm>
          <a:off x="1066800" y="514350"/>
          <a:ext cx="5572127" cy="68580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1000" b="1" i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1</xdr:col>
      <xdr:colOff>1162050</xdr:colOff>
      <xdr:row>59</xdr:row>
      <xdr:rowOff>352425</xdr:rowOff>
    </xdr:from>
    <xdr:ext cx="4400550" cy="285750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695450" y="23212425"/>
          <a:ext cx="4400550" cy="28575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Licence</a:t>
          </a:r>
        </a:p>
      </xdr:txBody>
    </xdr:sp>
    <xdr:clientData/>
  </xdr:oneCellAnchor>
  <xdr:twoCellAnchor>
    <xdr:from>
      <xdr:col>1</xdr:col>
      <xdr:colOff>533400</xdr:colOff>
      <xdr:row>79</xdr:row>
      <xdr:rowOff>47626</xdr:rowOff>
    </xdr:from>
    <xdr:to>
      <xdr:col>6</xdr:col>
      <xdr:colOff>342902</xdr:colOff>
      <xdr:row>81</xdr:row>
      <xdr:rowOff>209552</xdr:rowOff>
    </xdr:to>
    <xdr:sp macro="" textlink="">
      <xdr:nvSpPr>
        <xdr:cNvPr id="16" name="Texte 1"/>
        <xdr:cNvSpPr txBox="1">
          <a:spLocks noChangeArrowheads="1"/>
        </xdr:cNvSpPr>
      </xdr:nvSpPr>
      <xdr:spPr bwMode="auto">
        <a:xfrm>
          <a:off x="1066800" y="29479876"/>
          <a:ext cx="5572127" cy="771526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1000" b="1" i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1</xdr:col>
      <xdr:colOff>1162050</xdr:colOff>
      <xdr:row>82</xdr:row>
      <xdr:rowOff>19050</xdr:rowOff>
    </xdr:from>
    <xdr:ext cx="4400550" cy="285750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1695450" y="30394275"/>
          <a:ext cx="4400550" cy="28575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Licence</a:t>
          </a:r>
        </a:p>
      </xdr:txBody>
    </xdr:sp>
    <xdr:clientData/>
  </xdr:oneCellAnchor>
  <xdr:twoCellAnchor>
    <xdr:from>
      <xdr:col>1</xdr:col>
      <xdr:colOff>533400</xdr:colOff>
      <xdr:row>101</xdr:row>
      <xdr:rowOff>57150</xdr:rowOff>
    </xdr:from>
    <xdr:to>
      <xdr:col>6</xdr:col>
      <xdr:colOff>342902</xdr:colOff>
      <xdr:row>103</xdr:row>
      <xdr:rowOff>209550</xdr:rowOff>
    </xdr:to>
    <xdr:sp macro="" textlink="">
      <xdr:nvSpPr>
        <xdr:cNvPr id="18" name="Texte 1"/>
        <xdr:cNvSpPr txBox="1">
          <a:spLocks noChangeArrowheads="1"/>
        </xdr:cNvSpPr>
      </xdr:nvSpPr>
      <xdr:spPr bwMode="auto">
        <a:xfrm>
          <a:off x="1066800" y="36261675"/>
          <a:ext cx="5572127" cy="733425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1000" b="1" i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1</xdr:col>
      <xdr:colOff>1162050</xdr:colOff>
      <xdr:row>104</xdr:row>
      <xdr:rowOff>47625</xdr:rowOff>
    </xdr:from>
    <xdr:ext cx="4400550" cy="285750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1695450" y="1285875"/>
          <a:ext cx="4400550" cy="28575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Licence</a:t>
          </a:r>
        </a:p>
      </xdr:txBody>
    </xdr:sp>
    <xdr:clientData/>
  </xdr:oneCellAnchor>
  <xdr:twoCellAnchor>
    <xdr:from>
      <xdr:col>1</xdr:col>
      <xdr:colOff>533400</xdr:colOff>
      <xdr:row>129</xdr:row>
      <xdr:rowOff>19050</xdr:rowOff>
    </xdr:from>
    <xdr:to>
      <xdr:col>6</xdr:col>
      <xdr:colOff>342902</xdr:colOff>
      <xdr:row>131</xdr:row>
      <xdr:rowOff>209551</xdr:rowOff>
    </xdr:to>
    <xdr:sp macro="" textlink="">
      <xdr:nvSpPr>
        <xdr:cNvPr id="20" name="Texte 1"/>
        <xdr:cNvSpPr txBox="1">
          <a:spLocks noChangeArrowheads="1"/>
        </xdr:cNvSpPr>
      </xdr:nvSpPr>
      <xdr:spPr bwMode="auto">
        <a:xfrm>
          <a:off x="1066800" y="514350"/>
          <a:ext cx="5572127" cy="68580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1000" b="1" i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1</xdr:col>
      <xdr:colOff>1162050</xdr:colOff>
      <xdr:row>132</xdr:row>
      <xdr:rowOff>47625</xdr:rowOff>
    </xdr:from>
    <xdr:ext cx="4400550" cy="285750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1695450" y="1285875"/>
          <a:ext cx="4400550" cy="28575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Licence</a:t>
          </a:r>
        </a:p>
      </xdr:txBody>
    </xdr:sp>
    <xdr:clientData/>
  </xdr:oneCellAnchor>
  <xdr:twoCellAnchor>
    <xdr:from>
      <xdr:col>1</xdr:col>
      <xdr:colOff>533400</xdr:colOff>
      <xdr:row>146</xdr:row>
      <xdr:rowOff>19050</xdr:rowOff>
    </xdr:from>
    <xdr:to>
      <xdr:col>6</xdr:col>
      <xdr:colOff>342902</xdr:colOff>
      <xdr:row>148</xdr:row>
      <xdr:rowOff>209551</xdr:rowOff>
    </xdr:to>
    <xdr:sp macro="" textlink="">
      <xdr:nvSpPr>
        <xdr:cNvPr id="22" name="Texte 1"/>
        <xdr:cNvSpPr txBox="1">
          <a:spLocks noChangeArrowheads="1"/>
        </xdr:cNvSpPr>
      </xdr:nvSpPr>
      <xdr:spPr bwMode="auto">
        <a:xfrm>
          <a:off x="1066800" y="45853350"/>
          <a:ext cx="5572127" cy="70485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: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1000" b="1" i="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1</xdr:col>
      <xdr:colOff>1162050</xdr:colOff>
      <xdr:row>149</xdr:row>
      <xdr:rowOff>47625</xdr:rowOff>
    </xdr:from>
    <xdr:ext cx="4400550" cy="285750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1695450" y="46720125"/>
          <a:ext cx="4400550" cy="285750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Licence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599326</xdr:colOff>
      <xdr:row>1</xdr:row>
      <xdr:rowOff>237910</xdr:rowOff>
    </xdr:from>
    <xdr:to>
      <xdr:col>4</xdr:col>
      <xdr:colOff>321925</xdr:colOff>
      <xdr:row>4</xdr:row>
      <xdr:rowOff>171236</xdr:rowOff>
    </xdr:to>
    <xdr:sp macro="" textlink="">
      <xdr:nvSpPr>
        <xdr:cNvPr id="2" name="Texte 1"/>
        <xdr:cNvSpPr txBox="1">
          <a:spLocks noChangeArrowheads="1"/>
        </xdr:cNvSpPr>
      </xdr:nvSpPr>
      <xdr:spPr bwMode="auto">
        <a:xfrm>
          <a:off x="599326" y="484062"/>
          <a:ext cx="5362683" cy="67178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11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: 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0</xdr:col>
      <xdr:colOff>1059522</xdr:colOff>
      <xdr:row>5</xdr:row>
      <xdr:rowOff>32107</xdr:rowOff>
    </xdr:from>
    <xdr:ext cx="4259495" cy="288961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59522" y="1262865"/>
          <a:ext cx="4259495" cy="28896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Master</a:t>
          </a:r>
        </a:p>
      </xdr:txBody>
    </xdr:sp>
    <xdr:clientData/>
  </xdr:oneCellAnchor>
  <xdr:twoCellAnchor>
    <xdr:from>
      <xdr:col>0</xdr:col>
      <xdr:colOff>599326</xdr:colOff>
      <xdr:row>32</xdr:row>
      <xdr:rowOff>387738</xdr:rowOff>
    </xdr:from>
    <xdr:to>
      <xdr:col>4</xdr:col>
      <xdr:colOff>321925</xdr:colOff>
      <xdr:row>35</xdr:row>
      <xdr:rowOff>96320</xdr:rowOff>
    </xdr:to>
    <xdr:sp macro="" textlink="">
      <xdr:nvSpPr>
        <xdr:cNvPr id="4" name="Texte 1"/>
        <xdr:cNvSpPr txBox="1">
          <a:spLocks noChangeArrowheads="1"/>
        </xdr:cNvSpPr>
      </xdr:nvSpPr>
      <xdr:spPr bwMode="auto">
        <a:xfrm>
          <a:off x="599326" y="12331446"/>
          <a:ext cx="5362683" cy="960745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11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: 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0</xdr:col>
      <xdr:colOff>1059522</xdr:colOff>
      <xdr:row>35</xdr:row>
      <xdr:rowOff>363878</xdr:rowOff>
    </xdr:from>
    <xdr:ext cx="4259495" cy="288961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059522" y="13559749"/>
          <a:ext cx="4259495" cy="28896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Master</a:t>
          </a:r>
        </a:p>
      </xdr:txBody>
    </xdr:sp>
    <xdr:clientData/>
  </xdr:oneCellAnchor>
  <xdr:twoCellAnchor>
    <xdr:from>
      <xdr:col>0</xdr:col>
      <xdr:colOff>599326</xdr:colOff>
      <xdr:row>54</xdr:row>
      <xdr:rowOff>237910</xdr:rowOff>
    </xdr:from>
    <xdr:to>
      <xdr:col>4</xdr:col>
      <xdr:colOff>321925</xdr:colOff>
      <xdr:row>57</xdr:row>
      <xdr:rowOff>171236</xdr:rowOff>
    </xdr:to>
    <xdr:sp macro="" textlink="">
      <xdr:nvSpPr>
        <xdr:cNvPr id="6" name="Texte 1"/>
        <xdr:cNvSpPr txBox="1">
          <a:spLocks noChangeArrowheads="1"/>
        </xdr:cNvSpPr>
      </xdr:nvSpPr>
      <xdr:spPr bwMode="auto">
        <a:xfrm>
          <a:off x="599326" y="484062"/>
          <a:ext cx="5362683" cy="67178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11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: 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0</xdr:col>
      <xdr:colOff>1059522</xdr:colOff>
      <xdr:row>58</xdr:row>
      <xdr:rowOff>32107</xdr:rowOff>
    </xdr:from>
    <xdr:ext cx="4259495" cy="288961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059522" y="1262865"/>
          <a:ext cx="4259495" cy="28896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Master</a:t>
          </a:r>
        </a:p>
      </xdr:txBody>
    </xdr:sp>
    <xdr:clientData/>
  </xdr:oneCellAnchor>
  <xdr:twoCellAnchor>
    <xdr:from>
      <xdr:col>0</xdr:col>
      <xdr:colOff>599326</xdr:colOff>
      <xdr:row>81</xdr:row>
      <xdr:rowOff>96320</xdr:rowOff>
    </xdr:from>
    <xdr:to>
      <xdr:col>4</xdr:col>
      <xdr:colOff>321925</xdr:colOff>
      <xdr:row>83</xdr:row>
      <xdr:rowOff>42809</xdr:rowOff>
    </xdr:to>
    <xdr:sp macro="" textlink="">
      <xdr:nvSpPr>
        <xdr:cNvPr id="8" name="Texte 1"/>
        <xdr:cNvSpPr txBox="1">
          <a:spLocks noChangeArrowheads="1"/>
        </xdr:cNvSpPr>
      </xdr:nvSpPr>
      <xdr:spPr bwMode="auto">
        <a:xfrm>
          <a:off x="599326" y="29163623"/>
          <a:ext cx="5362683" cy="781265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11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: 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0</xdr:col>
      <xdr:colOff>1059522</xdr:colOff>
      <xdr:row>83</xdr:row>
      <xdr:rowOff>353177</xdr:rowOff>
    </xdr:from>
    <xdr:ext cx="4259495" cy="288961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1059522" y="29120817"/>
          <a:ext cx="4259495" cy="28896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Master</a:t>
          </a:r>
        </a:p>
      </xdr:txBody>
    </xdr:sp>
    <xdr:clientData/>
  </xdr:oneCellAnchor>
  <xdr:twoCellAnchor>
    <xdr:from>
      <xdr:col>0</xdr:col>
      <xdr:colOff>599326</xdr:colOff>
      <xdr:row>100</xdr:row>
      <xdr:rowOff>107023</xdr:rowOff>
    </xdr:from>
    <xdr:to>
      <xdr:col>4</xdr:col>
      <xdr:colOff>321925</xdr:colOff>
      <xdr:row>102</xdr:row>
      <xdr:rowOff>53511</xdr:rowOff>
    </xdr:to>
    <xdr:sp macro="" textlink="">
      <xdr:nvSpPr>
        <xdr:cNvPr id="10" name="Texte 1"/>
        <xdr:cNvSpPr txBox="1">
          <a:spLocks noChangeArrowheads="1"/>
        </xdr:cNvSpPr>
      </xdr:nvSpPr>
      <xdr:spPr bwMode="auto">
        <a:xfrm>
          <a:off x="599326" y="38153512"/>
          <a:ext cx="5362683" cy="781263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11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: 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0</xdr:col>
      <xdr:colOff>1016713</xdr:colOff>
      <xdr:row>102</xdr:row>
      <xdr:rowOff>224747</xdr:rowOff>
    </xdr:from>
    <xdr:ext cx="4259495" cy="288961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1016713" y="39106011"/>
          <a:ext cx="4259495" cy="28896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Master</a:t>
          </a:r>
        </a:p>
      </xdr:txBody>
    </xdr:sp>
    <xdr:clientData/>
  </xdr:oneCellAnchor>
  <xdr:twoCellAnchor>
    <xdr:from>
      <xdr:col>0</xdr:col>
      <xdr:colOff>663540</xdr:colOff>
      <xdr:row>129</xdr:row>
      <xdr:rowOff>85617</xdr:rowOff>
    </xdr:from>
    <xdr:to>
      <xdr:col>4</xdr:col>
      <xdr:colOff>386139</xdr:colOff>
      <xdr:row>131</xdr:row>
      <xdr:rowOff>203341</xdr:rowOff>
    </xdr:to>
    <xdr:sp macro="" textlink="">
      <xdr:nvSpPr>
        <xdr:cNvPr id="12" name="Texte 1"/>
        <xdr:cNvSpPr txBox="1">
          <a:spLocks noChangeArrowheads="1"/>
        </xdr:cNvSpPr>
      </xdr:nvSpPr>
      <xdr:spPr bwMode="auto">
        <a:xfrm>
          <a:off x="663540" y="45591572"/>
          <a:ext cx="5362683" cy="952499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11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: 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0</xdr:col>
      <xdr:colOff>1059522</xdr:colOff>
      <xdr:row>131</xdr:row>
      <xdr:rowOff>385283</xdr:rowOff>
    </xdr:from>
    <xdr:ext cx="4259495" cy="288961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1059522" y="46726013"/>
          <a:ext cx="4259495" cy="28896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Master</a:t>
          </a:r>
        </a:p>
      </xdr:txBody>
    </xdr:sp>
    <xdr:clientData/>
  </xdr:oneCellAnchor>
  <xdr:twoCellAnchor>
    <xdr:from>
      <xdr:col>0</xdr:col>
      <xdr:colOff>652838</xdr:colOff>
      <xdr:row>144</xdr:row>
      <xdr:rowOff>342471</xdr:rowOff>
    </xdr:from>
    <xdr:to>
      <xdr:col>4</xdr:col>
      <xdr:colOff>375437</xdr:colOff>
      <xdr:row>147</xdr:row>
      <xdr:rowOff>181939</xdr:rowOff>
    </xdr:to>
    <xdr:sp macro="" textlink="">
      <xdr:nvSpPr>
        <xdr:cNvPr id="14" name="Texte 1"/>
        <xdr:cNvSpPr txBox="1">
          <a:spLocks noChangeArrowheads="1"/>
        </xdr:cNvSpPr>
      </xdr:nvSpPr>
      <xdr:spPr bwMode="auto">
        <a:xfrm>
          <a:off x="652838" y="52526628"/>
          <a:ext cx="5362683" cy="1016715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</a:t>
          </a:r>
          <a:r>
            <a:rPr lang="fr-FR" sz="11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: </a:t>
          </a:r>
          <a:r>
            <a:rPr lang="fr-FR" sz="1100" b="1" i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Universite de A/MIRA</a:t>
          </a:r>
          <a:r>
            <a:rPr lang="fr-FR" sz="1100" b="1" i="0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de Béjaia</a:t>
          </a:r>
          <a:r>
            <a:rPr lang="fr-FR" sz="800" b="1" i="0" strike="noStrike">
              <a:solidFill>
                <a:srgbClr val="000000"/>
              </a:solidFill>
              <a:latin typeface="Times New Roman"/>
              <a:cs typeface="Times New Roman"/>
            </a:rPr>
            <a:t>.</a:t>
          </a:r>
        </a:p>
      </xdr:txBody>
    </xdr:sp>
    <xdr:clientData/>
  </xdr:twoCellAnchor>
  <xdr:oneCellAnchor>
    <xdr:from>
      <xdr:col>0</xdr:col>
      <xdr:colOff>1059522</xdr:colOff>
      <xdr:row>148</xdr:row>
      <xdr:rowOff>32107</xdr:rowOff>
    </xdr:from>
    <xdr:ext cx="4259495" cy="288961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1059522" y="1262865"/>
          <a:ext cx="4259495" cy="288961"/>
        </a:xfrm>
        <a:prstGeom prst="rect">
          <a:avLst/>
        </a:prstGeom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anchorCtr="0" upright="1">
          <a:noAutofit/>
        </a:bodyPr>
        <a:lstStyle/>
        <a:p>
          <a:pPr marL="360000"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Diplôme Préparé:   L. M. D  Master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304800</xdr:rowOff>
    </xdr:from>
    <xdr:to>
      <xdr:col>8</xdr:col>
      <xdr:colOff>152400</xdr:colOff>
      <xdr:row>3</xdr:row>
      <xdr:rowOff>209550</xdr:rowOff>
    </xdr:to>
    <xdr:sp macro="" textlink="">
      <xdr:nvSpPr>
        <xdr:cNvPr id="4" name="Texte 2"/>
        <xdr:cNvSpPr txBox="1">
          <a:spLocks noChangeArrowheads="1"/>
        </xdr:cNvSpPr>
      </xdr:nvSpPr>
      <xdr:spPr bwMode="auto">
        <a:xfrm>
          <a:off x="371475" y="619125"/>
          <a:ext cx="6105525" cy="533400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RECAPITULATIF DE LA RENTREE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Etablissement Universitaire:</a:t>
          </a:r>
          <a:r>
            <a:rPr lang="fr-FR" sz="1200" b="1" i="0">
              <a:latin typeface="+mn-lt"/>
              <a:ea typeface="+mn-ea"/>
              <a:cs typeface="+mn-cs"/>
            </a:rPr>
            <a:t>Université</a:t>
          </a:r>
          <a:r>
            <a:rPr lang="fr-FR" sz="1200" b="1" i="0" baseline="0">
              <a:latin typeface="+mn-lt"/>
              <a:ea typeface="+mn-ea"/>
              <a:cs typeface="+mn-cs"/>
            </a:rPr>
            <a:t> A/Mira de Bejaia</a:t>
          </a:r>
          <a:endParaRPr lang="fr-FR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114299</xdr:rowOff>
    </xdr:from>
    <xdr:to>
      <xdr:col>8</xdr:col>
      <xdr:colOff>457200</xdr:colOff>
      <xdr:row>7</xdr:row>
      <xdr:rowOff>180975</xdr:rowOff>
    </xdr:to>
    <xdr:sp macro="" textlink="">
      <xdr:nvSpPr>
        <xdr:cNvPr id="3" name="Texte 2"/>
        <xdr:cNvSpPr txBox="1">
          <a:spLocks noChangeArrowheads="1"/>
        </xdr:cNvSpPr>
      </xdr:nvSpPr>
      <xdr:spPr bwMode="auto">
        <a:xfrm>
          <a:off x="114300" y="714374"/>
          <a:ext cx="5543550" cy="866776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TABLEAU RÉCAPITULATIF DE LA RENTRÉE UNIVERSITAIRE 2017/2018</a:t>
          </a:r>
          <a:endParaRPr lang="fr-FR" sz="1800" b="1" i="0" strike="noStrike">
            <a:solidFill>
              <a:srgbClr val="000000"/>
            </a:solidFill>
            <a:cs typeface="Arabic Transparent"/>
          </a:endParaRPr>
        </a:p>
        <a:p>
          <a:pPr algn="ctr" rtl="1">
            <a:defRPr sz="1000"/>
          </a:pPr>
          <a:r>
            <a:rPr lang="fr-FR" sz="1200" b="1" i="0" strike="noStrike">
              <a:solidFill>
                <a:srgbClr val="000000"/>
              </a:solidFill>
              <a:latin typeface="Times New Roman"/>
              <a:cs typeface="Times New Roman"/>
            </a:rPr>
            <a:t>Établissement Universitaire:</a:t>
          </a:r>
          <a:r>
            <a:rPr lang="fr-FR" sz="1200" b="1" i="0">
              <a:latin typeface="+mn-lt"/>
              <a:ea typeface="+mn-ea"/>
              <a:cs typeface="+mn-cs"/>
            </a:rPr>
            <a:t>Université</a:t>
          </a:r>
          <a:r>
            <a:rPr lang="fr-FR" sz="1200" b="1" i="0" baseline="0">
              <a:latin typeface="+mn-lt"/>
              <a:ea typeface="+mn-ea"/>
              <a:cs typeface="+mn-cs"/>
            </a:rPr>
            <a:t> A/Mira de Bejaia</a:t>
          </a:r>
          <a:endParaRPr lang="fr-FR" sz="12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166688</xdr:colOff>
      <xdr:row>3</xdr:row>
      <xdr:rowOff>9525</xdr:rowOff>
    </xdr:from>
    <xdr:to>
      <xdr:col>3</xdr:col>
      <xdr:colOff>609601</xdr:colOff>
      <xdr:row>5</xdr:row>
      <xdr:rowOff>209550</xdr:rowOff>
    </xdr:to>
    <xdr:sp macro="" textlink="">
      <xdr:nvSpPr>
        <xdr:cNvPr id="2" name="Texte 2"/>
        <xdr:cNvSpPr txBox="1">
          <a:spLocks noChangeArrowheads="1"/>
        </xdr:cNvSpPr>
      </xdr:nvSpPr>
      <xdr:spPr bwMode="auto">
        <a:xfrm>
          <a:off x="12479626424" y="752475"/>
          <a:ext cx="6529388" cy="69532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ar-DZ" sz="1800" b="1" i="0" strike="noStrike">
              <a:solidFill>
                <a:srgbClr val="000000"/>
              </a:solidFill>
              <a:cs typeface="Arabic Transparent"/>
            </a:rPr>
            <a:t>جدول ملخص للدخول الجامعي   </a:t>
          </a:r>
          <a:r>
            <a:rPr lang="ar-DZ" sz="1600" b="1" i="0" strike="noStrike">
              <a:solidFill>
                <a:srgbClr val="000000"/>
              </a:solidFill>
              <a:cs typeface="Arabic Transparent"/>
            </a:rPr>
            <a:t>2018/2017</a:t>
          </a:r>
          <a:endParaRPr lang="ar-DZ" sz="1800" b="1" i="0" strike="noStrike">
            <a:solidFill>
              <a:srgbClr val="000000"/>
            </a:solidFill>
            <a:cs typeface="Arabic Transparent"/>
          </a:endParaRPr>
        </a:p>
        <a:p>
          <a:pPr algn="ctr" rtl="0">
            <a:defRPr sz="1000"/>
          </a:pPr>
          <a:r>
            <a:rPr lang="ar-DZ" sz="1500" b="1" i="0" strike="noStrike">
              <a:solidFill>
                <a:srgbClr val="000000"/>
              </a:solidFill>
              <a:cs typeface="Arabic Transparent"/>
            </a:rPr>
            <a:t>المؤسسة الجامعية...............................................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166688</xdr:colOff>
      <xdr:row>3</xdr:row>
      <xdr:rowOff>9525</xdr:rowOff>
    </xdr:from>
    <xdr:to>
      <xdr:col>6</xdr:col>
      <xdr:colOff>609601</xdr:colOff>
      <xdr:row>5</xdr:row>
      <xdr:rowOff>209550</xdr:rowOff>
    </xdr:to>
    <xdr:sp macro="" textlink="">
      <xdr:nvSpPr>
        <xdr:cNvPr id="2" name="Texte 2"/>
        <xdr:cNvSpPr txBox="1">
          <a:spLocks noChangeArrowheads="1"/>
        </xdr:cNvSpPr>
      </xdr:nvSpPr>
      <xdr:spPr bwMode="auto">
        <a:xfrm>
          <a:off x="12480390805" y="759619"/>
          <a:ext cx="6538913" cy="700087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ar-DZ" sz="1800" b="1" i="0" strike="noStrike">
              <a:solidFill>
                <a:srgbClr val="000000"/>
              </a:solidFill>
              <a:cs typeface="Arabic Transparent"/>
            </a:rPr>
            <a:t>جدول ملخص للدخول الجامعي   </a:t>
          </a:r>
          <a:r>
            <a:rPr lang="ar-DZ" sz="1600" b="1" i="0" strike="noStrike">
              <a:solidFill>
                <a:srgbClr val="000000"/>
              </a:solidFill>
              <a:cs typeface="Arabic Transparent"/>
            </a:rPr>
            <a:t>2018/2017</a:t>
          </a:r>
          <a:endParaRPr lang="ar-DZ" sz="1800" b="1" i="0" strike="noStrike">
            <a:solidFill>
              <a:srgbClr val="000000"/>
            </a:solidFill>
            <a:cs typeface="Arabic Transparent"/>
          </a:endParaRPr>
        </a:p>
        <a:p>
          <a:pPr algn="ctr" rtl="0">
            <a:defRPr sz="1000"/>
          </a:pPr>
          <a:r>
            <a:rPr lang="ar-DZ" sz="1500" b="1" i="0" strike="noStrike">
              <a:solidFill>
                <a:srgbClr val="000000"/>
              </a:solidFill>
              <a:cs typeface="Arabic Transparent"/>
            </a:rPr>
            <a:t>المؤسسة الجامعية...............................................</a:t>
          </a:r>
        </a:p>
      </xdr:txBody>
    </xdr:sp>
    <xdr:clientData/>
  </xdr:twoCellAnchor>
  <xdr:twoCellAnchor>
    <xdr:from>
      <xdr:col>1</xdr:col>
      <xdr:colOff>809625</xdr:colOff>
      <xdr:row>6</xdr:row>
      <xdr:rowOff>190500</xdr:rowOff>
    </xdr:from>
    <xdr:to>
      <xdr:col>5</xdr:col>
      <xdr:colOff>790574</xdr:colOff>
      <xdr:row>9</xdr:row>
      <xdr:rowOff>119063</xdr:rowOff>
    </xdr:to>
    <xdr:sp macro="" textlink="">
      <xdr:nvSpPr>
        <xdr:cNvPr id="3" name="Texte 2"/>
        <xdr:cNvSpPr txBox="1">
          <a:spLocks noChangeArrowheads="1"/>
        </xdr:cNvSpPr>
      </xdr:nvSpPr>
      <xdr:spPr bwMode="auto">
        <a:xfrm>
          <a:off x="12481174238" y="1690688"/>
          <a:ext cx="5112543" cy="678656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ar-DZ" sz="1600" b="1" i="0" u="none" strike="noStrike">
              <a:latin typeface="+mn-lt"/>
              <a:ea typeface="+mn-ea"/>
              <a:cs typeface="+mj-cs"/>
            </a:rPr>
            <a:t>ال</a:t>
          </a:r>
          <a:r>
            <a:rPr lang="ar-SA" sz="1600" b="1" i="0" u="none" strike="noStrike">
              <a:latin typeface="+mn-lt"/>
              <a:ea typeface="+mn-ea"/>
              <a:cs typeface="+mj-cs"/>
            </a:rPr>
            <a:t>ن</a:t>
          </a:r>
          <a:r>
            <a:rPr lang="ar-DZ" sz="1600" b="1" i="0" u="none" strike="noStrike">
              <a:latin typeface="+mn-lt"/>
              <a:ea typeface="+mn-ea"/>
              <a:cs typeface="+mj-cs"/>
            </a:rPr>
            <a:t>ــ</a:t>
          </a:r>
          <a:r>
            <a:rPr lang="ar-SA" sz="1600" b="1" i="0" u="none" strike="noStrike">
              <a:latin typeface="+mn-lt"/>
              <a:ea typeface="+mn-ea"/>
              <a:cs typeface="+mj-cs"/>
            </a:rPr>
            <a:t>ظ</a:t>
          </a:r>
          <a:r>
            <a:rPr lang="ar-DZ" sz="1600" b="1" i="0" u="none" strike="noStrike">
              <a:latin typeface="+mn-lt"/>
              <a:ea typeface="+mn-ea"/>
              <a:cs typeface="+mj-cs"/>
            </a:rPr>
            <a:t>ـ</a:t>
          </a:r>
          <a:r>
            <a:rPr lang="ar-SA" sz="1600" b="1" i="0" u="none" strike="noStrike">
              <a:latin typeface="+mn-lt"/>
              <a:ea typeface="+mn-ea"/>
              <a:cs typeface="+mj-cs"/>
            </a:rPr>
            <a:t>ام </a:t>
          </a:r>
          <a:r>
            <a:rPr lang="ar-DZ" sz="1600" b="1" i="0" u="none" strike="noStrike">
              <a:latin typeface="+mn-lt"/>
              <a:ea typeface="+mn-ea"/>
              <a:cs typeface="+mj-cs"/>
            </a:rPr>
            <a:t>ال</a:t>
          </a:r>
          <a:r>
            <a:rPr lang="ar-SA" sz="1600" b="1" i="0" u="none" strike="noStrike">
              <a:latin typeface="+mn-lt"/>
              <a:ea typeface="+mn-ea"/>
              <a:cs typeface="+mj-cs"/>
            </a:rPr>
            <a:t>ك</a:t>
          </a:r>
          <a:r>
            <a:rPr lang="ar-DZ" sz="1600" b="1" i="0" u="none" strike="noStrike">
              <a:latin typeface="+mn-lt"/>
              <a:ea typeface="+mn-ea"/>
              <a:cs typeface="+mj-cs"/>
            </a:rPr>
            <a:t>ــــ</a:t>
          </a:r>
          <a:r>
            <a:rPr lang="ar-SA" sz="1600" b="1" i="0" u="none" strike="noStrike">
              <a:latin typeface="+mn-lt"/>
              <a:ea typeface="+mn-ea"/>
              <a:cs typeface="+mj-cs"/>
            </a:rPr>
            <a:t>لاس</a:t>
          </a:r>
          <a:r>
            <a:rPr lang="ar-DZ" sz="1600" b="1" i="0" u="none" strike="noStrike">
              <a:latin typeface="+mn-lt"/>
              <a:ea typeface="+mn-ea"/>
              <a:cs typeface="+mj-cs"/>
            </a:rPr>
            <a:t>ـــــ</a:t>
          </a:r>
          <a:r>
            <a:rPr lang="ar-SA" sz="1600" b="1" i="0" u="none" strike="noStrike">
              <a:latin typeface="+mn-lt"/>
              <a:ea typeface="+mn-ea"/>
              <a:cs typeface="+mj-cs"/>
            </a:rPr>
            <a:t>ي</a:t>
          </a:r>
          <a:r>
            <a:rPr lang="ar-DZ" sz="1600" b="1" i="0" u="none" strike="noStrike">
              <a:latin typeface="+mn-lt"/>
              <a:ea typeface="+mn-ea"/>
              <a:cs typeface="+mj-cs"/>
            </a:rPr>
            <a:t>ـك</a:t>
          </a:r>
          <a:r>
            <a:rPr lang="ar-SA" sz="1600" b="1" i="0" u="none" strike="noStrike">
              <a:latin typeface="+mn-lt"/>
              <a:ea typeface="+mn-ea"/>
              <a:cs typeface="+mj-cs"/>
            </a:rPr>
            <a:t>ي</a:t>
          </a:r>
          <a:r>
            <a:rPr lang="ar-SA" sz="1600">
              <a:cs typeface="+mj-cs"/>
            </a:rPr>
            <a:t> </a:t>
          </a:r>
          <a:r>
            <a:rPr lang="ar-DZ" sz="1500" b="1" i="0" strike="noStrike">
              <a:solidFill>
                <a:srgbClr val="000000"/>
              </a:solidFill>
              <a:cs typeface="Arabic Transparent"/>
            </a:rPr>
            <a:t>الـشـهـادةالـمـحـضـرة...................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166688</xdr:colOff>
      <xdr:row>3</xdr:row>
      <xdr:rowOff>9525</xdr:rowOff>
    </xdr:from>
    <xdr:to>
      <xdr:col>6</xdr:col>
      <xdr:colOff>609601</xdr:colOff>
      <xdr:row>5</xdr:row>
      <xdr:rowOff>209550</xdr:rowOff>
    </xdr:to>
    <xdr:sp macro="" textlink="">
      <xdr:nvSpPr>
        <xdr:cNvPr id="2" name="Texte 2"/>
        <xdr:cNvSpPr txBox="1">
          <a:spLocks noChangeArrowheads="1"/>
        </xdr:cNvSpPr>
      </xdr:nvSpPr>
      <xdr:spPr bwMode="auto">
        <a:xfrm>
          <a:off x="12480388424" y="752475"/>
          <a:ext cx="6529388" cy="69532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0">
            <a:defRPr sz="1000"/>
          </a:pPr>
          <a:r>
            <a:rPr lang="ar-DZ" sz="1800" b="1" i="0" strike="noStrike">
              <a:solidFill>
                <a:srgbClr val="000000"/>
              </a:solidFill>
              <a:cs typeface="Arabic Transparent"/>
            </a:rPr>
            <a:t>جدول ملخص للدخول الجامعي   </a:t>
          </a:r>
          <a:r>
            <a:rPr lang="ar-DZ" sz="1600" b="1" i="0" strike="noStrike">
              <a:solidFill>
                <a:srgbClr val="000000"/>
              </a:solidFill>
              <a:cs typeface="Arabic Transparent"/>
            </a:rPr>
            <a:t>2018/2017</a:t>
          </a:r>
          <a:endParaRPr lang="ar-DZ" sz="1800" b="1" i="0" strike="noStrike">
            <a:solidFill>
              <a:srgbClr val="000000"/>
            </a:solidFill>
            <a:cs typeface="Arabic Transparent"/>
          </a:endParaRPr>
        </a:p>
        <a:p>
          <a:pPr algn="ctr" rtl="0">
            <a:defRPr sz="1000"/>
          </a:pPr>
          <a:r>
            <a:rPr lang="ar-DZ" sz="1500" b="1" i="0" strike="noStrike">
              <a:solidFill>
                <a:srgbClr val="000000"/>
              </a:solidFill>
              <a:cs typeface="Arabic Transparent"/>
            </a:rPr>
            <a:t>المؤسسة الجامعية...............................................</a:t>
          </a:r>
        </a:p>
      </xdr:txBody>
    </xdr:sp>
    <xdr:clientData/>
  </xdr:twoCellAnchor>
  <xdr:twoCellAnchor>
    <xdr:from>
      <xdr:col>1</xdr:col>
      <xdr:colOff>809625</xdr:colOff>
      <xdr:row>6</xdr:row>
      <xdr:rowOff>190500</xdr:rowOff>
    </xdr:from>
    <xdr:to>
      <xdr:col>5</xdr:col>
      <xdr:colOff>790574</xdr:colOff>
      <xdr:row>8</xdr:row>
      <xdr:rowOff>219075</xdr:rowOff>
    </xdr:to>
    <xdr:sp macro="" textlink="">
      <xdr:nvSpPr>
        <xdr:cNvPr id="3" name="Texte 2"/>
        <xdr:cNvSpPr txBox="1">
          <a:spLocks noChangeArrowheads="1"/>
        </xdr:cNvSpPr>
      </xdr:nvSpPr>
      <xdr:spPr bwMode="auto">
        <a:xfrm>
          <a:off x="12481169476" y="1352550"/>
          <a:ext cx="5105399" cy="485775"/>
        </a:xfrm>
        <a:prstGeom prst="rect">
          <a:avLst/>
        </a:prstGeom>
        <a:solidFill>
          <a:srgbClr val="FFFFFF"/>
        </a:solidFill>
        <a:ln w="1714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45720" rIns="45720" bIns="45720" anchor="ctr" upright="1"/>
        <a:lstStyle/>
        <a:p>
          <a:pPr algn="ctr" rtl="1">
            <a:defRPr sz="1000"/>
          </a:pPr>
          <a:r>
            <a:rPr lang="ar-DZ" sz="1500" b="1" i="0" strike="noStrike">
              <a:solidFill>
                <a:srgbClr val="000000"/>
              </a:solidFill>
              <a:cs typeface="Arabic Transparent"/>
            </a:rPr>
            <a:t>الـشـهـادةالـمـحـضـرة</a:t>
          </a:r>
          <a:r>
            <a:rPr lang="fr-FR" sz="1500" b="1" i="0" strike="noStrike">
              <a:solidFill>
                <a:srgbClr val="000000"/>
              </a:solidFill>
              <a:cs typeface="Arabic Transparent"/>
            </a:rPr>
            <a:t>:</a:t>
          </a:r>
          <a:r>
            <a:rPr lang="ar-DZ" sz="1500" b="1" i="0" strike="noStrike">
              <a:solidFill>
                <a:srgbClr val="000000"/>
              </a:solidFill>
              <a:cs typeface="Arabic Transparent"/>
            </a:rPr>
            <a:t>ليسانس</a:t>
          </a:r>
          <a:r>
            <a:rPr lang="ar-DZ" sz="1500" b="1" i="0" strike="noStrike" baseline="0">
              <a:solidFill>
                <a:srgbClr val="000000"/>
              </a:solidFill>
              <a:cs typeface="Arabic Transparent"/>
            </a:rPr>
            <a:t> ل. م. د</a:t>
          </a:r>
          <a:endParaRPr lang="ar-DZ" sz="1500" b="1" i="0" strike="noStrike">
            <a:solidFill>
              <a:srgbClr val="000000"/>
            </a:solidFill>
            <a:cs typeface="Arabic Transparen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view="pageBreakPreview" topLeftCell="A8" zoomScaleSheetLayoutView="100" workbookViewId="0">
      <selection activeCell="D14" sqref="D14"/>
    </sheetView>
  </sheetViews>
  <sheetFormatPr baseColWidth="10" defaultRowHeight="21.95" customHeight="1"/>
  <cols>
    <col min="1" max="1" width="38.7109375" style="2" customWidth="1"/>
    <col min="2" max="2" width="11.85546875" style="2" customWidth="1"/>
    <col min="3" max="3" width="12.42578125" style="2" customWidth="1"/>
    <col min="4" max="4" width="13.140625" style="2" customWidth="1"/>
    <col min="5" max="5" width="14.42578125" style="2" customWidth="1"/>
    <col min="6" max="16384" width="11.42578125" style="3"/>
  </cols>
  <sheetData>
    <row r="1" spans="1:5" s="1" customFormat="1" ht="20.100000000000001" customHeight="1">
      <c r="A1" s="367" t="s">
        <v>0</v>
      </c>
      <c r="B1" s="367"/>
      <c r="C1" s="367"/>
      <c r="D1" s="367"/>
      <c r="E1" s="367"/>
    </row>
    <row r="2" spans="1:5" s="1" customFormat="1" ht="20.100000000000001" customHeight="1">
      <c r="A2" s="368" t="s">
        <v>1</v>
      </c>
      <c r="B2" s="368"/>
      <c r="C2" s="368"/>
      <c r="D2" s="368"/>
      <c r="E2" s="368"/>
    </row>
    <row r="3" spans="1:5" ht="20.100000000000001" customHeight="1"/>
    <row r="4" spans="1:5" ht="20.100000000000001" customHeight="1"/>
    <row r="5" spans="1:5" ht="20.100000000000001" customHeight="1"/>
    <row r="6" spans="1:5" ht="7.5" customHeight="1"/>
    <row r="7" spans="1:5" ht="24.75" customHeight="1"/>
    <row r="8" spans="1:5" ht="19.5" customHeight="1"/>
    <row r="9" spans="1:5" ht="15" customHeight="1" thickBot="1">
      <c r="A9" s="4"/>
    </row>
    <row r="10" spans="1:5" s="6" customFormat="1" ht="51" customHeight="1" thickBot="1">
      <c r="A10" s="205" t="s">
        <v>171</v>
      </c>
      <c r="B10" s="187" t="s">
        <v>174</v>
      </c>
      <c r="C10" s="176" t="s">
        <v>175</v>
      </c>
      <c r="D10" s="5" t="s">
        <v>166</v>
      </c>
      <c r="E10" s="185"/>
    </row>
    <row r="11" spans="1:5" s="7" customFormat="1" ht="33" customHeight="1">
      <c r="A11" s="177" t="s">
        <v>167</v>
      </c>
      <c r="B11" s="207">
        <f>'Système classique'!C13</f>
        <v>128</v>
      </c>
      <c r="C11" s="260">
        <f>'Système classique'!F13</f>
        <v>890</v>
      </c>
      <c r="D11" s="261">
        <f>'Système classique'!G13+'Système classique'!G23</f>
        <v>126</v>
      </c>
      <c r="E11" s="186"/>
    </row>
    <row r="12" spans="1:5" s="7" customFormat="1" ht="33" customHeight="1">
      <c r="A12" s="178" t="s">
        <v>168</v>
      </c>
      <c r="B12" s="209">
        <f>'LMD Licence'!C169+'LMD Licence'!D169</f>
        <v>8484</v>
      </c>
      <c r="C12" s="262">
        <f>'LMD Licence'!F169</f>
        <v>27285</v>
      </c>
      <c r="D12" s="263">
        <f>'LMD Licence'!G169</f>
        <v>2456</v>
      </c>
      <c r="E12" s="186"/>
    </row>
    <row r="13" spans="1:5" s="7" customFormat="1" ht="33" customHeight="1" thickBot="1">
      <c r="A13" s="182" t="s">
        <v>169</v>
      </c>
      <c r="B13" s="239">
        <f>'LMD Master'!B163</f>
        <v>1886</v>
      </c>
      <c r="C13" s="264">
        <f>'LMD Master'!D163</f>
        <v>8153</v>
      </c>
      <c r="D13" s="265">
        <f>'LMD Master'!E163</f>
        <v>3609</v>
      </c>
      <c r="E13" s="186"/>
    </row>
    <row r="14" spans="1:5" s="7" customFormat="1" ht="33" customHeight="1" thickBot="1">
      <c r="A14" s="183" t="s">
        <v>170</v>
      </c>
      <c r="B14" s="252">
        <f>SUM(B11:B13)</f>
        <v>10498</v>
      </c>
      <c r="C14" s="252">
        <f>SUM(C11:C13)</f>
        <v>36328</v>
      </c>
      <c r="D14" s="257">
        <f t="shared" ref="D14" si="0">SUM(D11:D13)</f>
        <v>6191</v>
      </c>
      <c r="E14" s="186"/>
    </row>
    <row r="15" spans="1:5" s="7" customFormat="1" ht="9" customHeight="1" thickBot="1">
      <c r="A15" s="179"/>
      <c r="B15" s="179"/>
      <c r="C15" s="179"/>
      <c r="D15" s="180"/>
      <c r="E15" s="181"/>
    </row>
    <row r="16" spans="1:5" s="7" customFormat="1" ht="33" customHeight="1">
      <c r="A16" s="177" t="s">
        <v>172</v>
      </c>
      <c r="B16" s="208">
        <v>1855</v>
      </c>
    </row>
    <row r="17" spans="1:4" s="7" customFormat="1" ht="33" customHeight="1" thickBot="1">
      <c r="A17" s="184" t="s">
        <v>173</v>
      </c>
      <c r="B17" s="212">
        <v>792</v>
      </c>
    </row>
    <row r="18" spans="1:4" s="9" customFormat="1" ht="20.100000000000001" customHeight="1" thickBot="1">
      <c r="B18" s="274"/>
      <c r="C18" s="12"/>
      <c r="D18" s="12"/>
    </row>
    <row r="19" spans="1:4" s="9" customFormat="1" ht="41.25" customHeight="1">
      <c r="A19" s="177" t="s">
        <v>185</v>
      </c>
      <c r="B19" s="208">
        <v>1696</v>
      </c>
      <c r="C19" s="10"/>
      <c r="D19" s="10"/>
    </row>
    <row r="20" spans="1:4" s="9" customFormat="1" ht="53.25" customHeight="1" thickBot="1">
      <c r="A20" s="204" t="s">
        <v>186</v>
      </c>
      <c r="B20" s="212">
        <v>313</v>
      </c>
      <c r="C20" s="10"/>
      <c r="D20" s="10"/>
    </row>
    <row r="21" spans="1:4" s="9" customFormat="1" ht="20.100000000000001" customHeight="1">
      <c r="B21" s="11"/>
      <c r="C21" s="11"/>
      <c r="D21" s="11"/>
    </row>
  </sheetData>
  <mergeCells count="2">
    <mergeCell ref="A1:E1"/>
    <mergeCell ref="A2:E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horizontalDpi="4294967294" verticalDpi="4294967294" r:id="rId1"/>
  <headerFooter>
    <oddFooter>&amp;RMESRS/DDP/SDPP/Enquête n° 1. Octobre 2017.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rightToLeft="1" view="pageBreakPreview" topLeftCell="A19" zoomScaleSheetLayoutView="100" workbookViewId="0">
      <selection activeCell="C36" sqref="C36"/>
    </sheetView>
  </sheetViews>
  <sheetFormatPr baseColWidth="10" defaultRowHeight="20.100000000000001" customHeight="1"/>
  <cols>
    <col min="1" max="1" width="33.5703125" style="18" customWidth="1"/>
    <col min="2" max="2" width="14.42578125" style="18" customWidth="1"/>
    <col min="3" max="3" width="14.42578125" customWidth="1"/>
    <col min="4" max="5" width="14.42578125" style="18" customWidth="1"/>
    <col min="6" max="16384" width="11.42578125" style="18"/>
  </cols>
  <sheetData>
    <row r="1" spans="1:5" ht="15.75">
      <c r="A1" s="402" t="s">
        <v>64</v>
      </c>
      <c r="B1" s="403"/>
      <c r="C1" s="403"/>
      <c r="D1" s="403"/>
      <c r="E1" s="403"/>
    </row>
    <row r="2" spans="1:5" ht="15.75">
      <c r="A2" s="402" t="s">
        <v>65</v>
      </c>
      <c r="B2" s="403"/>
      <c r="C2" s="403"/>
      <c r="D2" s="403"/>
      <c r="E2" s="403"/>
    </row>
    <row r="3" spans="1:5" s="55" customFormat="1" ht="15">
      <c r="C3"/>
    </row>
    <row r="4" spans="1:5" s="55" customFormat="1" ht="15">
      <c r="C4"/>
    </row>
    <row r="5" spans="1:5" s="55" customFormat="1" ht="15">
      <c r="C5"/>
    </row>
    <row r="6" spans="1:5" s="55" customFormat="1" ht="15">
      <c r="C6"/>
    </row>
    <row r="7" spans="1:5" s="55" customFormat="1" ht="15.75">
      <c r="A7" s="73"/>
      <c r="C7"/>
    </row>
    <row r="8" spans="1:5" s="55" customFormat="1" ht="20.25">
      <c r="A8" s="56"/>
      <c r="C8"/>
    </row>
    <row r="9" spans="1:5" s="55" customFormat="1" ht="20.25">
      <c r="A9" s="56"/>
      <c r="C9"/>
    </row>
    <row r="10" spans="1:5" s="55" customFormat="1" ht="9.75" customHeight="1">
      <c r="A10" s="56"/>
      <c r="C10"/>
    </row>
    <row r="11" spans="1:5" s="55" customFormat="1" ht="21" thickBot="1">
      <c r="A11" s="56"/>
      <c r="C11"/>
    </row>
    <row r="12" spans="1:5" s="55" customFormat="1" ht="14.25" customHeight="1">
      <c r="A12" s="404" t="s">
        <v>93</v>
      </c>
      <c r="B12" s="418" t="s">
        <v>95</v>
      </c>
      <c r="C12" s="410" t="s">
        <v>89</v>
      </c>
      <c r="D12" s="410" t="s">
        <v>90</v>
      </c>
      <c r="E12" s="412" t="s">
        <v>153</v>
      </c>
    </row>
    <row r="13" spans="1:5" s="55" customFormat="1" ht="40.5" customHeight="1" thickBot="1">
      <c r="A13" s="405"/>
      <c r="B13" s="419"/>
      <c r="C13" s="411"/>
      <c r="D13" s="411"/>
      <c r="E13" s="413"/>
    </row>
    <row r="14" spans="1:5" ht="22.5" customHeight="1">
      <c r="A14" s="75"/>
      <c r="B14" s="58"/>
      <c r="C14" s="60"/>
      <c r="D14" s="59"/>
      <c r="E14" s="61"/>
    </row>
    <row r="15" spans="1:5" ht="22.5" customHeight="1">
      <c r="A15" s="71"/>
      <c r="B15" s="62"/>
      <c r="C15" s="64"/>
      <c r="D15" s="63"/>
      <c r="E15" s="65"/>
    </row>
    <row r="16" spans="1:5" ht="22.5" customHeight="1">
      <c r="A16" s="71"/>
      <c r="B16" s="62"/>
      <c r="C16" s="64"/>
      <c r="D16" s="63"/>
      <c r="E16" s="65"/>
    </row>
    <row r="17" spans="1:8" ht="22.5" customHeight="1">
      <c r="A17" s="71"/>
      <c r="B17" s="62"/>
      <c r="C17" s="64"/>
      <c r="D17" s="63"/>
      <c r="E17" s="65"/>
    </row>
    <row r="18" spans="1:8" ht="22.5" customHeight="1">
      <c r="A18" s="71"/>
      <c r="B18" s="62"/>
      <c r="C18" s="64"/>
      <c r="D18" s="63"/>
      <c r="E18" s="65"/>
    </row>
    <row r="19" spans="1:8" ht="22.5" customHeight="1">
      <c r="A19" s="71"/>
      <c r="B19" s="62"/>
      <c r="C19" s="64"/>
      <c r="D19" s="63"/>
      <c r="E19" s="65"/>
    </row>
    <row r="20" spans="1:8" ht="22.5" customHeight="1">
      <c r="A20" s="71"/>
      <c r="B20" s="62"/>
      <c r="C20" s="64"/>
      <c r="D20" s="63"/>
      <c r="E20" s="65"/>
    </row>
    <row r="21" spans="1:8" ht="22.5" customHeight="1">
      <c r="A21" s="71"/>
      <c r="B21" s="62"/>
      <c r="C21" s="64"/>
      <c r="D21" s="63"/>
      <c r="E21" s="65"/>
    </row>
    <row r="22" spans="1:8" ht="22.5" customHeight="1">
      <c r="A22" s="71"/>
      <c r="B22" s="62"/>
      <c r="C22" s="64"/>
      <c r="D22" s="63"/>
      <c r="E22" s="65"/>
    </row>
    <row r="23" spans="1:8" ht="22.5" customHeight="1">
      <c r="A23" s="71"/>
      <c r="B23" s="62"/>
      <c r="C23" s="64"/>
      <c r="D23" s="63"/>
      <c r="E23" s="65"/>
    </row>
    <row r="24" spans="1:8" ht="22.5" customHeight="1">
      <c r="A24" s="71"/>
      <c r="B24" s="62"/>
      <c r="C24" s="64"/>
      <c r="D24" s="63"/>
      <c r="E24" s="65"/>
    </row>
    <row r="25" spans="1:8" ht="22.5" customHeight="1">
      <c r="A25" s="71"/>
      <c r="B25" s="62"/>
      <c r="C25" s="64"/>
      <c r="D25" s="63"/>
      <c r="E25" s="65"/>
    </row>
    <row r="26" spans="1:8" ht="22.5" customHeight="1">
      <c r="A26" s="71"/>
      <c r="B26" s="62"/>
      <c r="C26" s="64"/>
      <c r="D26" s="63"/>
      <c r="E26" s="65"/>
    </row>
    <row r="27" spans="1:8" ht="22.5" customHeight="1">
      <c r="A27" s="71"/>
      <c r="B27" s="62"/>
      <c r="C27" s="64"/>
      <c r="D27" s="63"/>
      <c r="E27" s="65"/>
    </row>
    <row r="28" spans="1:8" ht="22.5" customHeight="1" thickBot="1">
      <c r="A28" s="72"/>
      <c r="B28" s="76"/>
      <c r="C28" s="67"/>
      <c r="D28" s="66"/>
      <c r="E28" s="68"/>
    </row>
    <row r="29" spans="1:8" ht="27.75" customHeight="1" thickBot="1">
      <c r="A29" s="77" t="s">
        <v>88</v>
      </c>
      <c r="B29" s="78"/>
      <c r="C29" s="79"/>
      <c r="D29" s="78"/>
      <c r="E29" s="80"/>
    </row>
    <row r="30" spans="1:8" ht="15">
      <c r="A30" s="81" t="s">
        <v>92</v>
      </c>
      <c r="B30" s="69"/>
      <c r="C30" s="70"/>
      <c r="D30" s="69"/>
      <c r="E30" s="69"/>
    </row>
    <row r="31" spans="1:8" s="55" customFormat="1" ht="12.75">
      <c r="A31" s="416" t="s">
        <v>154</v>
      </c>
      <c r="B31" s="416"/>
      <c r="C31" s="416"/>
      <c r="D31" s="416"/>
      <c r="E31" s="416"/>
      <c r="F31" s="416"/>
      <c r="G31" s="416"/>
      <c r="H31" s="416"/>
    </row>
    <row r="32" spans="1:8" ht="12.75">
      <c r="A32" s="416" t="s">
        <v>91</v>
      </c>
      <c r="B32" s="416"/>
      <c r="C32" s="416"/>
      <c r="D32" s="416"/>
      <c r="E32" s="416"/>
      <c r="F32" s="416"/>
      <c r="G32" s="416"/>
      <c r="H32" s="416"/>
    </row>
    <row r="33" spans="1:7" ht="15.75">
      <c r="A33" s="417" t="s">
        <v>94</v>
      </c>
      <c r="B33" s="417"/>
      <c r="C33" s="417"/>
      <c r="D33" s="417"/>
      <c r="E33" s="417"/>
      <c r="F33" s="417"/>
      <c r="G33" s="417"/>
    </row>
  </sheetData>
  <mergeCells count="10">
    <mergeCell ref="A31:H31"/>
    <mergeCell ref="A32:H32"/>
    <mergeCell ref="A33:G33"/>
    <mergeCell ref="B12:B13"/>
    <mergeCell ref="A1:E1"/>
    <mergeCell ref="A2:E2"/>
    <mergeCell ref="A12:A13"/>
    <mergeCell ref="C12:C13"/>
    <mergeCell ref="D12:D13"/>
    <mergeCell ref="E12:E1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portrait" r:id="rId1"/>
  <headerFooter>
    <oddFooter>&amp;Lو.ت.ع.ب.ع./م.ت.إ/م.ف.إ.ت/التحقيق رقم 1/أكتوبر 2017.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3"/>
  <sheetViews>
    <sheetView rightToLeft="1" view="pageBreakPreview" topLeftCell="A19" zoomScaleNormal="75" zoomScaleSheetLayoutView="100" workbookViewId="0">
      <selection activeCell="E28" sqref="E28"/>
    </sheetView>
  </sheetViews>
  <sheetFormatPr baseColWidth="10" defaultRowHeight="12.75"/>
  <cols>
    <col min="1" max="1" width="3.140625" style="85" customWidth="1"/>
    <col min="2" max="2" width="27" style="85" customWidth="1"/>
    <col min="3" max="9" width="9.28515625" style="85" customWidth="1"/>
    <col min="10" max="16384" width="11.42578125" style="85"/>
  </cols>
  <sheetData>
    <row r="1" spans="2:10" s="82" customFormat="1" ht="15.75" customHeight="1">
      <c r="B1" s="420" t="s">
        <v>64</v>
      </c>
      <c r="C1" s="421"/>
      <c r="D1" s="421"/>
      <c r="E1" s="421"/>
      <c r="F1" s="421"/>
      <c r="G1" s="421"/>
      <c r="H1" s="421"/>
      <c r="I1" s="421"/>
    </row>
    <row r="2" spans="2:10" s="82" customFormat="1" ht="15.75" customHeight="1">
      <c r="B2" s="420" t="s">
        <v>96</v>
      </c>
      <c r="C2" s="421"/>
      <c r="D2" s="421"/>
      <c r="E2" s="421"/>
      <c r="F2" s="421"/>
      <c r="G2" s="421"/>
      <c r="H2" s="421"/>
      <c r="I2" s="421"/>
    </row>
    <row r="3" spans="2:10" s="82" customFormat="1" ht="15.75" customHeight="1">
      <c r="B3" s="83"/>
      <c r="C3" s="84"/>
      <c r="D3" s="84"/>
      <c r="E3" s="84"/>
      <c r="F3" s="84"/>
      <c r="G3" s="84"/>
      <c r="H3" s="84"/>
      <c r="I3" s="84"/>
    </row>
    <row r="4" spans="2:10" s="82" customFormat="1" ht="9.75" customHeight="1"/>
    <row r="5" spans="2:10" ht="15.75" customHeight="1"/>
    <row r="6" spans="2:10" ht="15.75" customHeight="1">
      <c r="B6" s="86"/>
    </row>
    <row r="7" spans="2:10" ht="15.75" customHeight="1">
      <c r="B7" s="87"/>
    </row>
    <row r="8" spans="2:10" ht="15.75" customHeight="1"/>
    <row r="9" spans="2:10" ht="15.75" customHeight="1"/>
    <row r="10" spans="2:10" ht="15.75" customHeight="1"/>
    <row r="11" spans="2:10" ht="18" customHeight="1" thickBot="1">
      <c r="B11" s="88" t="s">
        <v>97</v>
      </c>
    </row>
    <row r="12" spans="2:10" s="89" customFormat="1" ht="20.100000000000001" customHeight="1">
      <c r="B12" s="422" t="s">
        <v>98</v>
      </c>
      <c r="C12" s="424" t="s">
        <v>99</v>
      </c>
      <c r="D12" s="426" t="s">
        <v>100</v>
      </c>
      <c r="E12" s="426" t="s">
        <v>101</v>
      </c>
      <c r="F12" s="426" t="s">
        <v>102</v>
      </c>
      <c r="G12" s="428" t="s">
        <v>103</v>
      </c>
      <c r="H12" s="426" t="s">
        <v>104</v>
      </c>
      <c r="I12" s="426" t="s">
        <v>105</v>
      </c>
      <c r="J12" s="431" t="s">
        <v>106</v>
      </c>
    </row>
    <row r="13" spans="2:10" s="89" customFormat="1" ht="51" customHeight="1" thickBot="1">
      <c r="B13" s="423"/>
      <c r="C13" s="425"/>
      <c r="D13" s="427"/>
      <c r="E13" s="427"/>
      <c r="F13" s="427"/>
      <c r="G13" s="429"/>
      <c r="H13" s="427"/>
      <c r="I13" s="427"/>
      <c r="J13" s="433"/>
    </row>
    <row r="14" spans="2:10" ht="24.95" customHeight="1">
      <c r="B14" s="90" t="s">
        <v>107</v>
      </c>
      <c r="C14" s="91"/>
      <c r="D14" s="91"/>
      <c r="E14" s="91"/>
      <c r="F14" s="91"/>
      <c r="G14" s="91"/>
      <c r="H14" s="91"/>
      <c r="I14" s="91"/>
      <c r="J14" s="92"/>
    </row>
    <row r="15" spans="2:10" ht="24.95" customHeight="1">
      <c r="B15" s="93" t="s">
        <v>108</v>
      </c>
      <c r="C15" s="94"/>
      <c r="D15" s="94"/>
      <c r="E15" s="94"/>
      <c r="F15" s="94"/>
      <c r="G15" s="94"/>
      <c r="H15" s="94"/>
      <c r="I15" s="94"/>
      <c r="J15" s="95"/>
    </row>
    <row r="16" spans="2:10" ht="24.95" customHeight="1">
      <c r="B16" s="93" t="s">
        <v>109</v>
      </c>
      <c r="C16" s="94"/>
      <c r="D16" s="94"/>
      <c r="E16" s="94"/>
      <c r="F16" s="94"/>
      <c r="G16" s="94"/>
      <c r="H16" s="94"/>
      <c r="I16" s="94"/>
      <c r="J16" s="95"/>
    </row>
    <row r="17" spans="2:10" ht="24.95" customHeight="1">
      <c r="B17" s="93" t="s">
        <v>110</v>
      </c>
      <c r="C17" s="94"/>
      <c r="D17" s="94"/>
      <c r="E17" s="94"/>
      <c r="F17" s="94"/>
      <c r="G17" s="94"/>
      <c r="H17" s="94"/>
      <c r="I17" s="94"/>
      <c r="J17" s="95"/>
    </row>
    <row r="18" spans="2:10" ht="24.95" customHeight="1">
      <c r="B18" s="93" t="s">
        <v>111</v>
      </c>
      <c r="C18" s="94"/>
      <c r="D18" s="94"/>
      <c r="E18" s="94"/>
      <c r="F18" s="94"/>
      <c r="G18" s="94"/>
      <c r="H18" s="94"/>
      <c r="I18" s="94"/>
      <c r="J18" s="95"/>
    </row>
    <row r="19" spans="2:10" ht="24.95" customHeight="1">
      <c r="B19" s="93" t="s">
        <v>112</v>
      </c>
      <c r="C19" s="94"/>
      <c r="D19" s="94"/>
      <c r="E19" s="94"/>
      <c r="F19" s="94"/>
      <c r="G19" s="94"/>
      <c r="H19" s="94"/>
      <c r="I19" s="94"/>
      <c r="J19" s="95"/>
    </row>
    <row r="20" spans="2:10" ht="24.95" customHeight="1">
      <c r="B20" s="93" t="s">
        <v>113</v>
      </c>
      <c r="C20" s="94"/>
      <c r="D20" s="94"/>
      <c r="E20" s="94"/>
      <c r="F20" s="94"/>
      <c r="G20" s="94"/>
      <c r="H20" s="94"/>
      <c r="I20" s="94"/>
      <c r="J20" s="95"/>
    </row>
    <row r="21" spans="2:10" ht="24.95" customHeight="1">
      <c r="B21" s="93" t="s">
        <v>68</v>
      </c>
      <c r="C21" s="94"/>
      <c r="D21" s="94"/>
      <c r="E21" s="94"/>
      <c r="F21" s="94"/>
      <c r="G21" s="94"/>
      <c r="H21" s="94"/>
      <c r="I21" s="94"/>
      <c r="J21" s="95"/>
    </row>
    <row r="22" spans="2:10" ht="24.95" customHeight="1">
      <c r="B22" s="93" t="s">
        <v>114</v>
      </c>
      <c r="C22" s="94"/>
      <c r="D22" s="94"/>
      <c r="E22" s="94"/>
      <c r="F22" s="94"/>
      <c r="G22" s="94"/>
      <c r="H22" s="94"/>
      <c r="I22" s="94"/>
      <c r="J22" s="95"/>
    </row>
    <row r="23" spans="2:10" ht="24.95" customHeight="1">
      <c r="B23" s="93" t="s">
        <v>69</v>
      </c>
      <c r="C23" s="94"/>
      <c r="D23" s="94"/>
      <c r="E23" s="94"/>
      <c r="F23" s="94"/>
      <c r="G23" s="94"/>
      <c r="H23" s="94"/>
      <c r="I23" s="94"/>
      <c r="J23" s="95"/>
    </row>
    <row r="24" spans="2:10" ht="24.95" customHeight="1">
      <c r="B24" s="93" t="s">
        <v>70</v>
      </c>
      <c r="C24" s="94"/>
      <c r="D24" s="94"/>
      <c r="E24" s="94"/>
      <c r="F24" s="94"/>
      <c r="G24" s="94"/>
      <c r="H24" s="94"/>
      <c r="I24" s="94"/>
      <c r="J24" s="95"/>
    </row>
    <row r="25" spans="2:10" ht="24.95" customHeight="1">
      <c r="B25" s="93" t="s">
        <v>164</v>
      </c>
      <c r="C25" s="94"/>
      <c r="D25" s="94"/>
      <c r="E25" s="94"/>
      <c r="F25" s="94"/>
      <c r="G25" s="94"/>
      <c r="H25" s="94"/>
      <c r="I25" s="94"/>
      <c r="J25" s="95"/>
    </row>
    <row r="26" spans="2:10" ht="24.95" customHeight="1">
      <c r="B26" s="93" t="s">
        <v>165</v>
      </c>
      <c r="C26" s="94"/>
      <c r="D26" s="94"/>
      <c r="E26" s="94"/>
      <c r="F26" s="94"/>
      <c r="G26" s="94"/>
      <c r="H26" s="94"/>
      <c r="I26" s="94"/>
      <c r="J26" s="95"/>
    </row>
    <row r="27" spans="2:10" ht="24.95" customHeight="1">
      <c r="B27" s="93" t="s">
        <v>115</v>
      </c>
      <c r="C27" s="94"/>
      <c r="D27" s="94"/>
      <c r="E27" s="94"/>
      <c r="F27" s="94"/>
      <c r="G27" s="94"/>
      <c r="H27" s="94"/>
      <c r="I27" s="94"/>
      <c r="J27" s="95"/>
    </row>
    <row r="28" spans="2:10" ht="24.95" customHeight="1">
      <c r="B28" s="93" t="s">
        <v>71</v>
      </c>
      <c r="C28" s="94"/>
      <c r="D28" s="94"/>
      <c r="E28" s="94"/>
      <c r="F28" s="94"/>
      <c r="G28" s="94"/>
      <c r="H28" s="94"/>
      <c r="I28" s="94"/>
      <c r="J28" s="95"/>
    </row>
    <row r="29" spans="2:10" ht="24.95" customHeight="1">
      <c r="B29" s="93" t="s">
        <v>116</v>
      </c>
      <c r="C29" s="94"/>
      <c r="D29" s="94"/>
      <c r="E29" s="94"/>
      <c r="F29" s="94"/>
      <c r="G29" s="94"/>
      <c r="H29" s="94"/>
      <c r="I29" s="94"/>
      <c r="J29" s="95"/>
    </row>
    <row r="30" spans="2:10" ht="24.95" customHeight="1">
      <c r="B30" s="93" t="s">
        <v>86</v>
      </c>
      <c r="C30" s="94"/>
      <c r="D30" s="94"/>
      <c r="E30" s="94"/>
      <c r="F30" s="94"/>
      <c r="G30" s="94"/>
      <c r="H30" s="94"/>
      <c r="I30" s="94"/>
      <c r="J30" s="95"/>
    </row>
    <row r="31" spans="2:10" ht="24.95" customHeight="1">
      <c r="B31" s="93" t="s">
        <v>162</v>
      </c>
      <c r="C31" s="94"/>
      <c r="D31" s="94"/>
      <c r="E31" s="94"/>
      <c r="F31" s="94"/>
      <c r="G31" s="94"/>
      <c r="H31" s="94"/>
      <c r="I31" s="94"/>
      <c r="J31" s="95"/>
    </row>
    <row r="32" spans="2:10" ht="24.95" customHeight="1">
      <c r="B32" s="93" t="s">
        <v>163</v>
      </c>
      <c r="C32" s="94"/>
      <c r="D32" s="94"/>
      <c r="E32" s="94"/>
      <c r="F32" s="94"/>
      <c r="G32" s="94"/>
      <c r="H32" s="94"/>
      <c r="I32" s="94"/>
      <c r="J32" s="95"/>
    </row>
    <row r="33" spans="2:10" ht="24.95" customHeight="1">
      <c r="B33" s="93" t="s">
        <v>72</v>
      </c>
      <c r="C33" s="94"/>
      <c r="D33" s="94"/>
      <c r="E33" s="94"/>
      <c r="F33" s="94"/>
      <c r="G33" s="94"/>
      <c r="H33" s="94"/>
      <c r="I33" s="94"/>
      <c r="J33" s="95"/>
    </row>
    <row r="34" spans="2:10" ht="24.95" customHeight="1">
      <c r="B34" s="93" t="s">
        <v>117</v>
      </c>
      <c r="C34" s="94"/>
      <c r="D34" s="94"/>
      <c r="E34" s="94"/>
      <c r="F34" s="94"/>
      <c r="G34" s="94"/>
      <c r="H34" s="94"/>
      <c r="I34" s="94"/>
      <c r="J34" s="95"/>
    </row>
    <row r="35" spans="2:10" ht="24.95" customHeight="1" thickBot="1">
      <c r="B35" s="96" t="s">
        <v>73</v>
      </c>
      <c r="C35" s="97"/>
      <c r="D35" s="97"/>
      <c r="E35" s="97"/>
      <c r="F35" s="97"/>
      <c r="G35" s="97"/>
      <c r="H35" s="97"/>
      <c r="I35" s="97"/>
      <c r="J35" s="98"/>
    </row>
    <row r="36" spans="2:10" s="100" customFormat="1" ht="17.100000000000001" customHeight="1">
      <c r="B36" s="99"/>
    </row>
    <row r="37" spans="2:10" s="100" customFormat="1" ht="17.100000000000001" customHeight="1">
      <c r="B37" s="99"/>
    </row>
    <row r="38" spans="2:10" s="100" customFormat="1" ht="17.100000000000001" customHeight="1">
      <c r="B38" s="99"/>
    </row>
    <row r="39" spans="2:10" s="100" customFormat="1" ht="17.100000000000001" customHeight="1">
      <c r="B39" s="99"/>
    </row>
    <row r="40" spans="2:10" s="100" customFormat="1" ht="17.100000000000001" customHeight="1">
      <c r="B40" s="99"/>
    </row>
    <row r="41" spans="2:10" s="100" customFormat="1" ht="17.100000000000001" customHeight="1">
      <c r="B41" s="99"/>
    </row>
    <row r="42" spans="2:10" s="100" customFormat="1" ht="17.100000000000001" customHeight="1">
      <c r="B42" s="99"/>
    </row>
    <row r="43" spans="2:10" s="100" customFormat="1" ht="17.100000000000001" customHeight="1">
      <c r="B43" s="99"/>
    </row>
    <row r="44" spans="2:10" s="100" customFormat="1" ht="17.100000000000001" customHeight="1">
      <c r="B44" s="99"/>
    </row>
    <row r="45" spans="2:10" s="100" customFormat="1" ht="17.100000000000001" customHeight="1">
      <c r="B45" s="99"/>
    </row>
    <row r="46" spans="2:10" s="100" customFormat="1" ht="17.100000000000001" customHeight="1">
      <c r="B46" s="99"/>
    </row>
    <row r="47" spans="2:10" s="100" customFormat="1" ht="21.75" customHeight="1">
      <c r="B47" s="99"/>
    </row>
    <row r="48" spans="2:10" s="82" customFormat="1" ht="15.75" customHeight="1">
      <c r="B48" s="420" t="s">
        <v>64</v>
      </c>
      <c r="C48" s="421"/>
      <c r="D48" s="421"/>
      <c r="E48" s="421"/>
      <c r="F48" s="421"/>
      <c r="G48" s="421"/>
      <c r="H48" s="421"/>
      <c r="I48" s="421"/>
    </row>
    <row r="49" spans="2:10" s="82" customFormat="1" ht="15.75" customHeight="1">
      <c r="B49" s="420" t="s">
        <v>96</v>
      </c>
      <c r="C49" s="421"/>
      <c r="D49" s="421"/>
      <c r="E49" s="421"/>
      <c r="F49" s="421"/>
      <c r="G49" s="421"/>
      <c r="H49" s="421"/>
      <c r="I49" s="421"/>
    </row>
    <row r="50" spans="2:10" s="82" customFormat="1" ht="15.75" customHeight="1">
      <c r="B50" s="83"/>
      <c r="C50" s="84"/>
      <c r="D50" s="84"/>
      <c r="E50" s="84"/>
      <c r="F50" s="84"/>
      <c r="G50" s="84"/>
      <c r="H50" s="84"/>
      <c r="I50" s="84"/>
    </row>
    <row r="51" spans="2:10" s="82" customFormat="1" ht="15.75" customHeight="1">
      <c r="B51" s="83"/>
      <c r="C51" s="84"/>
      <c r="D51" s="84"/>
      <c r="E51" s="84"/>
      <c r="F51" s="84"/>
      <c r="G51" s="84"/>
      <c r="H51" s="84"/>
      <c r="I51" s="84"/>
    </row>
    <row r="52" spans="2:10" ht="15.75" customHeight="1"/>
    <row r="53" spans="2:10" ht="15.75" customHeight="1">
      <c r="B53" s="86"/>
    </row>
    <row r="54" spans="2:10" ht="15.75" customHeight="1">
      <c r="B54" s="87"/>
    </row>
    <row r="55" spans="2:10" ht="15.75" customHeight="1">
      <c r="B55" s="87"/>
    </row>
    <row r="56" spans="2:10" ht="15.75" customHeight="1">
      <c r="B56" s="87"/>
    </row>
    <row r="57" spans="2:10" ht="15.75" customHeight="1"/>
    <row r="58" spans="2:10" ht="18" customHeight="1" thickBot="1">
      <c r="B58" s="88" t="s">
        <v>97</v>
      </c>
    </row>
    <row r="59" spans="2:10" s="89" customFormat="1" ht="20.100000000000001" customHeight="1">
      <c r="B59" s="422" t="s">
        <v>98</v>
      </c>
      <c r="C59" s="424" t="s">
        <v>99</v>
      </c>
      <c r="D59" s="426" t="s">
        <v>100</v>
      </c>
      <c r="E59" s="426" t="s">
        <v>101</v>
      </c>
      <c r="F59" s="426" t="s">
        <v>102</v>
      </c>
      <c r="G59" s="428" t="s">
        <v>103</v>
      </c>
      <c r="H59" s="426" t="s">
        <v>104</v>
      </c>
      <c r="I59" s="426" t="s">
        <v>105</v>
      </c>
      <c r="J59" s="431" t="s">
        <v>106</v>
      </c>
    </row>
    <row r="60" spans="2:10" s="89" customFormat="1" ht="47.25" customHeight="1" thickBot="1">
      <c r="B60" s="422"/>
      <c r="C60" s="434"/>
      <c r="D60" s="430"/>
      <c r="E60" s="430"/>
      <c r="F60" s="430"/>
      <c r="G60" s="435"/>
      <c r="H60" s="430"/>
      <c r="I60" s="430"/>
      <c r="J60" s="432"/>
    </row>
    <row r="61" spans="2:10" ht="24.95" customHeight="1">
      <c r="B61" s="90" t="s">
        <v>118</v>
      </c>
      <c r="C61" s="91"/>
      <c r="D61" s="91"/>
      <c r="E61" s="91"/>
      <c r="F61" s="91"/>
      <c r="G61" s="91"/>
      <c r="H61" s="91"/>
      <c r="I61" s="91"/>
      <c r="J61" s="92"/>
    </row>
    <row r="62" spans="2:10" ht="24.95" customHeight="1">
      <c r="B62" s="93" t="s">
        <v>119</v>
      </c>
      <c r="C62" s="94"/>
      <c r="D62" s="94"/>
      <c r="E62" s="94"/>
      <c r="F62" s="94"/>
      <c r="G62" s="94"/>
      <c r="H62" s="94"/>
      <c r="I62" s="94"/>
      <c r="J62" s="95"/>
    </row>
    <row r="63" spans="2:10" ht="24.95" customHeight="1">
      <c r="B63" s="93" t="s">
        <v>120</v>
      </c>
      <c r="C63" s="94"/>
      <c r="D63" s="94"/>
      <c r="E63" s="94"/>
      <c r="F63" s="94"/>
      <c r="G63" s="94"/>
      <c r="H63" s="94"/>
      <c r="I63" s="94"/>
      <c r="J63" s="95"/>
    </row>
    <row r="64" spans="2:10" ht="24.95" customHeight="1">
      <c r="B64" s="93" t="s">
        <v>74</v>
      </c>
      <c r="C64" s="94"/>
      <c r="D64" s="94"/>
      <c r="E64" s="94"/>
      <c r="F64" s="94"/>
      <c r="G64" s="94"/>
      <c r="H64" s="94"/>
      <c r="I64" s="94"/>
      <c r="J64" s="95"/>
    </row>
    <row r="65" spans="2:10" ht="24.95" customHeight="1">
      <c r="B65" s="93" t="s">
        <v>121</v>
      </c>
      <c r="C65" s="94"/>
      <c r="D65" s="94"/>
      <c r="E65" s="94"/>
      <c r="F65" s="94"/>
      <c r="G65" s="94"/>
      <c r="H65" s="94"/>
      <c r="I65" s="94"/>
      <c r="J65" s="95"/>
    </row>
    <row r="66" spans="2:10" ht="24.95" customHeight="1">
      <c r="B66" s="93" t="s">
        <v>75</v>
      </c>
      <c r="C66" s="94"/>
      <c r="D66" s="94"/>
      <c r="E66" s="94"/>
      <c r="F66" s="94"/>
      <c r="G66" s="94"/>
      <c r="H66" s="94"/>
      <c r="I66" s="94"/>
      <c r="J66" s="95"/>
    </row>
    <row r="67" spans="2:10" ht="24.95" customHeight="1">
      <c r="B67" s="93" t="s">
        <v>122</v>
      </c>
      <c r="C67" s="94"/>
      <c r="D67" s="94"/>
      <c r="E67" s="94"/>
      <c r="F67" s="94"/>
      <c r="G67" s="94"/>
      <c r="H67" s="94"/>
      <c r="I67" s="94"/>
      <c r="J67" s="95"/>
    </row>
    <row r="68" spans="2:10" ht="24.95" customHeight="1">
      <c r="B68" s="93" t="s">
        <v>76</v>
      </c>
      <c r="C68" s="94"/>
      <c r="D68" s="94"/>
      <c r="E68" s="94"/>
      <c r="F68" s="94"/>
      <c r="G68" s="94"/>
      <c r="H68" s="94"/>
      <c r="I68" s="94"/>
      <c r="J68" s="95"/>
    </row>
    <row r="69" spans="2:10" ht="24.95" customHeight="1">
      <c r="B69" s="93" t="s">
        <v>123</v>
      </c>
      <c r="C69" s="94"/>
      <c r="D69" s="94"/>
      <c r="E69" s="94"/>
      <c r="F69" s="94"/>
      <c r="G69" s="94"/>
      <c r="H69" s="94"/>
      <c r="I69" s="94"/>
      <c r="J69" s="95"/>
    </row>
    <row r="70" spans="2:10" ht="24.95" customHeight="1">
      <c r="B70" s="93" t="s">
        <v>124</v>
      </c>
      <c r="C70" s="94"/>
      <c r="D70" s="94"/>
      <c r="E70" s="94"/>
      <c r="F70" s="94"/>
      <c r="G70" s="94"/>
      <c r="H70" s="94"/>
      <c r="I70" s="94"/>
      <c r="J70" s="95"/>
    </row>
    <row r="71" spans="2:10" ht="24.95" customHeight="1">
      <c r="B71" s="93" t="s">
        <v>77</v>
      </c>
      <c r="C71" s="94"/>
      <c r="D71" s="94"/>
      <c r="E71" s="94"/>
      <c r="F71" s="94"/>
      <c r="G71" s="94"/>
      <c r="H71" s="94"/>
      <c r="I71" s="94"/>
      <c r="J71" s="95"/>
    </row>
    <row r="72" spans="2:10" ht="24.95" customHeight="1">
      <c r="B72" s="93" t="s">
        <v>78</v>
      </c>
      <c r="C72" s="94"/>
      <c r="D72" s="94"/>
      <c r="E72" s="94"/>
      <c r="F72" s="94"/>
      <c r="G72" s="94"/>
      <c r="H72" s="94"/>
      <c r="I72" s="94"/>
      <c r="J72" s="95"/>
    </row>
    <row r="73" spans="2:10" ht="24.95" customHeight="1">
      <c r="B73" s="93" t="s">
        <v>125</v>
      </c>
      <c r="C73" s="94"/>
      <c r="D73" s="94"/>
      <c r="E73" s="94"/>
      <c r="F73" s="94"/>
      <c r="G73" s="94"/>
      <c r="H73" s="94"/>
      <c r="I73" s="94"/>
      <c r="J73" s="95"/>
    </row>
    <row r="74" spans="2:10" ht="24.95" customHeight="1">
      <c r="B74" s="93" t="s">
        <v>79</v>
      </c>
      <c r="C74" s="94"/>
      <c r="D74" s="94"/>
      <c r="E74" s="94"/>
      <c r="F74" s="94"/>
      <c r="G74" s="94"/>
      <c r="H74" s="94"/>
      <c r="I74" s="94"/>
      <c r="J74" s="95"/>
    </row>
    <row r="75" spans="2:10" ht="24.95" customHeight="1">
      <c r="B75" s="93" t="s">
        <v>80</v>
      </c>
      <c r="C75" s="94"/>
      <c r="D75" s="94"/>
      <c r="E75" s="94"/>
      <c r="F75" s="94"/>
      <c r="G75" s="94"/>
      <c r="H75" s="94"/>
      <c r="I75" s="94"/>
      <c r="J75" s="95"/>
    </row>
    <row r="76" spans="2:10" ht="24.95" customHeight="1">
      <c r="B76" s="93" t="s">
        <v>82</v>
      </c>
      <c r="C76" s="94"/>
      <c r="D76" s="94"/>
      <c r="E76" s="94"/>
      <c r="F76" s="94"/>
      <c r="G76" s="94"/>
      <c r="H76" s="94"/>
      <c r="I76" s="94"/>
      <c r="J76" s="95"/>
    </row>
    <row r="77" spans="2:10" ht="24.95" customHeight="1">
      <c r="B77" s="93" t="s">
        <v>81</v>
      </c>
      <c r="C77" s="94"/>
      <c r="D77" s="94"/>
      <c r="E77" s="94"/>
      <c r="F77" s="94"/>
      <c r="G77" s="94"/>
      <c r="H77" s="94"/>
      <c r="I77" s="94"/>
      <c r="J77" s="95"/>
    </row>
    <row r="78" spans="2:10" ht="24.95" customHeight="1">
      <c r="B78" s="93" t="s">
        <v>84</v>
      </c>
      <c r="C78" s="94"/>
      <c r="D78" s="94"/>
      <c r="E78" s="94"/>
      <c r="F78" s="94"/>
      <c r="G78" s="94"/>
      <c r="H78" s="94"/>
      <c r="I78" s="94"/>
      <c r="J78" s="95"/>
    </row>
    <row r="79" spans="2:10" ht="24.95" customHeight="1">
      <c r="B79" s="93" t="s">
        <v>83</v>
      </c>
      <c r="C79" s="94"/>
      <c r="D79" s="94"/>
      <c r="E79" s="94"/>
      <c r="F79" s="94"/>
      <c r="G79" s="94"/>
      <c r="H79" s="94"/>
      <c r="I79" s="94"/>
      <c r="J79" s="95"/>
    </row>
    <row r="80" spans="2:10" ht="24.95" customHeight="1">
      <c r="B80" s="93" t="s">
        <v>85</v>
      </c>
      <c r="C80" s="94"/>
      <c r="D80" s="94"/>
      <c r="E80" s="94"/>
      <c r="F80" s="94"/>
      <c r="G80" s="94"/>
      <c r="H80" s="94"/>
      <c r="I80" s="94"/>
      <c r="J80" s="95"/>
    </row>
    <row r="81" spans="1:10" ht="24.95" customHeight="1">
      <c r="B81" s="101" t="s">
        <v>41</v>
      </c>
      <c r="C81" s="94"/>
      <c r="D81" s="94"/>
      <c r="E81" s="94"/>
      <c r="F81" s="94"/>
      <c r="G81" s="94"/>
      <c r="H81" s="94"/>
      <c r="I81" s="94"/>
      <c r="J81" s="95"/>
    </row>
    <row r="82" spans="1:10" ht="24.95" customHeight="1">
      <c r="B82" s="101" t="s">
        <v>41</v>
      </c>
      <c r="C82" s="94"/>
      <c r="D82" s="94"/>
      <c r="E82" s="94"/>
      <c r="F82" s="94"/>
      <c r="G82" s="94"/>
      <c r="H82" s="94"/>
      <c r="I82" s="94"/>
      <c r="J82" s="95"/>
    </row>
    <row r="83" spans="1:10" ht="24.95" customHeight="1">
      <c r="B83" s="101" t="s">
        <v>41</v>
      </c>
      <c r="C83" s="94"/>
      <c r="D83" s="94"/>
      <c r="E83" s="94"/>
      <c r="F83" s="94"/>
      <c r="G83" s="94"/>
      <c r="H83" s="94"/>
      <c r="I83" s="94"/>
      <c r="J83" s="95"/>
    </row>
    <row r="84" spans="1:10" s="102" customFormat="1" ht="24.95" customHeight="1" thickBot="1">
      <c r="B84" s="103" t="s">
        <v>88</v>
      </c>
      <c r="C84" s="104"/>
      <c r="D84" s="104"/>
      <c r="E84" s="104"/>
      <c r="F84" s="104"/>
      <c r="G84" s="104"/>
      <c r="H84" s="104"/>
      <c r="I84" s="104"/>
      <c r="J84" s="105"/>
    </row>
    <row r="85" spans="1:10" s="108" customFormat="1" ht="20.100000000000001" customHeight="1">
      <c r="A85" s="106" t="s">
        <v>126</v>
      </c>
      <c r="B85" s="107" t="s">
        <v>127</v>
      </c>
      <c r="D85" s="109"/>
      <c r="E85" s="109"/>
      <c r="F85" s="109"/>
      <c r="G85" s="109"/>
      <c r="H85" s="110"/>
    </row>
    <row r="86" spans="1:10">
      <c r="B86" s="111"/>
    </row>
    <row r="89" spans="1:10">
      <c r="B89" s="111"/>
    </row>
    <row r="92" spans="1:10">
      <c r="B92" s="112"/>
    </row>
    <row r="323" spans="2:2" ht="15.75">
      <c r="B323" s="113" t="s">
        <v>128</v>
      </c>
    </row>
  </sheetData>
  <mergeCells count="22">
    <mergeCell ref="I59:I60"/>
    <mergeCell ref="J59:J60"/>
    <mergeCell ref="J12:J13"/>
    <mergeCell ref="B48:I48"/>
    <mergeCell ref="B49:I49"/>
    <mergeCell ref="B59:B60"/>
    <mergeCell ref="C59:C60"/>
    <mergeCell ref="D59:D60"/>
    <mergeCell ref="E59:E60"/>
    <mergeCell ref="F59:F60"/>
    <mergeCell ref="G59:G60"/>
    <mergeCell ref="H59:H60"/>
    <mergeCell ref="B1:I1"/>
    <mergeCell ref="B2:I2"/>
    <mergeCell ref="B12:B13"/>
    <mergeCell ref="C12:C13"/>
    <mergeCell ref="D12:D13"/>
    <mergeCell ref="E12:E13"/>
    <mergeCell ref="F12:F13"/>
    <mergeCell ref="G12:G13"/>
    <mergeCell ref="H12:H13"/>
    <mergeCell ref="I12:I1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portrait" r:id="rId1"/>
  <headerFooter>
    <oddFooter>&amp;Lو.ت.ع.ب.ع./م.ت.إ/م.ف.إ.ت/التحقيق رقم 1/أكتوبر 2017.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rightToLeft="1" view="pageBreakPreview" topLeftCell="A4" zoomScale="89" zoomScaleSheetLayoutView="89" workbookViewId="0">
      <selection activeCell="D20" sqref="D20"/>
    </sheetView>
  </sheetViews>
  <sheetFormatPr baseColWidth="10" defaultRowHeight="12.75"/>
  <cols>
    <col min="1" max="1" width="33.42578125" style="116" customWidth="1"/>
    <col min="2" max="2" width="1.28515625" style="116" customWidth="1"/>
    <col min="3" max="5" width="10.28515625" style="115" customWidth="1"/>
    <col min="6" max="6" width="1" style="116" customWidth="1"/>
    <col min="7" max="9" width="10.28515625" style="115" customWidth="1"/>
    <col min="10" max="16384" width="11.42578125" style="115"/>
  </cols>
  <sheetData>
    <row r="1" spans="1:9" s="82" customFormat="1" ht="15.75" customHeight="1">
      <c r="A1" s="420" t="s">
        <v>64</v>
      </c>
      <c r="B1" s="420"/>
      <c r="C1" s="420"/>
      <c r="D1" s="420"/>
      <c r="E1" s="420"/>
      <c r="F1" s="420"/>
      <c r="G1" s="420"/>
      <c r="H1" s="420"/>
      <c r="I1" s="420"/>
    </row>
    <row r="2" spans="1:9" s="82" customFormat="1" ht="15.75" customHeight="1">
      <c r="A2" s="420" t="s">
        <v>65</v>
      </c>
      <c r="B2" s="420"/>
      <c r="C2" s="420"/>
      <c r="D2" s="420"/>
      <c r="E2" s="420"/>
      <c r="F2" s="420"/>
      <c r="G2" s="420"/>
      <c r="H2" s="420"/>
      <c r="I2" s="420"/>
    </row>
    <row r="3" spans="1:9" s="82" customFormat="1" ht="15.75" customHeight="1"/>
    <row r="4" spans="1:9" s="85" customFormat="1" ht="15.75" customHeight="1"/>
    <row r="5" spans="1:9" s="85" customFormat="1" ht="15.75" customHeight="1"/>
    <row r="6" spans="1:9" s="85" customFormat="1" ht="15.75" customHeight="1"/>
    <row r="7" spans="1:9" s="85" customFormat="1" ht="15.75" customHeight="1"/>
    <row r="9" spans="1:9" ht="21" thickBot="1">
      <c r="A9" s="114"/>
      <c r="B9" s="114"/>
      <c r="F9" s="114"/>
    </row>
    <row r="10" spans="1:9" ht="33" customHeight="1">
      <c r="A10" s="436" t="s">
        <v>129</v>
      </c>
      <c r="B10" s="134"/>
      <c r="C10" s="438" t="s">
        <v>141</v>
      </c>
      <c r="D10" s="439"/>
      <c r="E10" s="440"/>
      <c r="F10" s="134"/>
      <c r="G10" s="438" t="s">
        <v>142</v>
      </c>
      <c r="H10" s="441"/>
      <c r="I10" s="442"/>
    </row>
    <row r="11" spans="1:9" s="131" customFormat="1" ht="81.75" customHeight="1" thickBot="1">
      <c r="A11" s="437"/>
      <c r="B11" s="134"/>
      <c r="C11" s="128" t="s">
        <v>130</v>
      </c>
      <c r="D11" s="129" t="s">
        <v>131</v>
      </c>
      <c r="E11" s="130" t="s">
        <v>106</v>
      </c>
      <c r="F11" s="134"/>
      <c r="G11" s="128" t="s">
        <v>130</v>
      </c>
      <c r="H11" s="129" t="s">
        <v>131</v>
      </c>
      <c r="I11" s="130" t="s">
        <v>106</v>
      </c>
    </row>
    <row r="12" spans="1:9" ht="29.25" customHeight="1">
      <c r="A12" s="137" t="s">
        <v>132</v>
      </c>
      <c r="B12" s="135"/>
      <c r="C12" s="141"/>
      <c r="D12" s="117"/>
      <c r="E12" s="118"/>
      <c r="F12" s="135"/>
      <c r="G12" s="141"/>
      <c r="H12" s="117"/>
      <c r="I12" s="118"/>
    </row>
    <row r="13" spans="1:9" ht="29.25" customHeight="1">
      <c r="A13" s="138" t="s">
        <v>133</v>
      </c>
      <c r="B13" s="135"/>
      <c r="C13" s="142"/>
      <c r="D13" s="119"/>
      <c r="E13" s="120"/>
      <c r="F13" s="135"/>
      <c r="G13" s="142"/>
      <c r="H13" s="119"/>
      <c r="I13" s="120"/>
    </row>
    <row r="14" spans="1:9" ht="29.25" customHeight="1">
      <c r="A14" s="138" t="s">
        <v>134</v>
      </c>
      <c r="B14" s="135"/>
      <c r="C14" s="142"/>
      <c r="D14" s="119"/>
      <c r="E14" s="120"/>
      <c r="F14" s="135"/>
      <c r="G14" s="142"/>
      <c r="H14" s="119"/>
      <c r="I14" s="120"/>
    </row>
    <row r="15" spans="1:9" ht="29.25" customHeight="1">
      <c r="A15" s="138" t="s">
        <v>135</v>
      </c>
      <c r="B15" s="135"/>
      <c r="C15" s="142"/>
      <c r="D15" s="119"/>
      <c r="E15" s="120"/>
      <c r="F15" s="135"/>
      <c r="G15" s="142"/>
      <c r="H15" s="119"/>
      <c r="I15" s="120"/>
    </row>
    <row r="16" spans="1:9" ht="29.25" customHeight="1">
      <c r="A16" s="138" t="s">
        <v>136</v>
      </c>
      <c r="B16" s="135"/>
      <c r="C16" s="142"/>
      <c r="D16" s="119"/>
      <c r="E16" s="120"/>
      <c r="F16" s="135"/>
      <c r="G16" s="142"/>
      <c r="H16" s="119"/>
      <c r="I16" s="120"/>
    </row>
    <row r="17" spans="1:9" ht="29.25" customHeight="1">
      <c r="A17" s="138" t="s">
        <v>137</v>
      </c>
      <c r="B17" s="135"/>
      <c r="C17" s="142"/>
      <c r="D17" s="119"/>
      <c r="E17" s="120"/>
      <c r="F17" s="135"/>
      <c r="G17" s="142"/>
      <c r="H17" s="119"/>
      <c r="I17" s="120"/>
    </row>
    <row r="18" spans="1:9" ht="29.25" customHeight="1" thickBot="1">
      <c r="A18" s="139" t="s">
        <v>138</v>
      </c>
      <c r="B18" s="135"/>
      <c r="C18" s="145"/>
      <c r="D18" s="121"/>
      <c r="E18" s="122"/>
      <c r="F18" s="135"/>
      <c r="G18" s="143"/>
      <c r="H18" s="132"/>
      <c r="I18" s="133"/>
    </row>
    <row r="19" spans="1:9" ht="33.75" customHeight="1" thickBot="1">
      <c r="A19" s="140" t="s">
        <v>140</v>
      </c>
      <c r="B19" s="136"/>
      <c r="C19" s="144"/>
      <c r="D19" s="124"/>
      <c r="E19" s="125"/>
      <c r="F19" s="136"/>
      <c r="G19" s="144"/>
      <c r="H19" s="124"/>
      <c r="I19" s="125"/>
    </row>
    <row r="20" spans="1:9" ht="19.5" customHeight="1">
      <c r="A20" s="123" t="s">
        <v>139</v>
      </c>
      <c r="B20" s="123"/>
      <c r="F20" s="123"/>
    </row>
    <row r="23" spans="1:9">
      <c r="A23" s="126"/>
      <c r="B23" s="126"/>
      <c r="F23" s="126"/>
    </row>
    <row r="24" spans="1:9" ht="15.75">
      <c r="A24" s="127"/>
      <c r="B24" s="127"/>
      <c r="F24" s="127"/>
    </row>
  </sheetData>
  <mergeCells count="5">
    <mergeCell ref="A10:A11"/>
    <mergeCell ref="A1:I1"/>
    <mergeCell ref="A2:I2"/>
    <mergeCell ref="C10:E10"/>
    <mergeCell ref="G10:I10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portrait" horizontalDpi="4294967294" verticalDpi="4294967294" r:id="rId1"/>
  <headerFooter>
    <oddFooter>&amp;Lو.ت.ع.ب.ع./م.ت.إ/م.ف.إ.ت/التحقيق رقم 1/أكتوبر 2017.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BreakPreview" topLeftCell="A16" zoomScaleSheetLayoutView="100" workbookViewId="0">
      <selection activeCell="C20" sqref="C20"/>
    </sheetView>
  </sheetViews>
  <sheetFormatPr baseColWidth="10" defaultRowHeight="21.95" customHeight="1"/>
  <cols>
    <col min="1" max="1" width="7.5703125" style="3" customWidth="1"/>
    <col min="2" max="2" width="38.7109375" style="2" customWidth="1"/>
    <col min="3" max="3" width="11.85546875" style="2" customWidth="1"/>
    <col min="4" max="4" width="12.5703125" style="2" customWidth="1"/>
    <col min="5" max="5" width="12.42578125" style="2" customWidth="1"/>
    <col min="6" max="6" width="13.140625" style="2" customWidth="1"/>
    <col min="7" max="7" width="14.42578125" style="2" customWidth="1"/>
    <col min="8" max="16384" width="11.42578125" style="3"/>
  </cols>
  <sheetData>
    <row r="1" spans="1:7" s="1" customFormat="1" ht="20.100000000000001" customHeight="1">
      <c r="B1" s="367" t="s">
        <v>0</v>
      </c>
      <c r="C1" s="367"/>
      <c r="D1" s="367"/>
      <c r="E1" s="367"/>
      <c r="F1" s="367"/>
      <c r="G1" s="367"/>
    </row>
    <row r="2" spans="1:7" s="1" customFormat="1" ht="20.100000000000001" customHeight="1">
      <c r="B2" s="368" t="s">
        <v>1</v>
      </c>
      <c r="C2" s="368"/>
      <c r="D2" s="368"/>
      <c r="E2" s="368"/>
      <c r="F2" s="368"/>
      <c r="G2" s="368"/>
    </row>
    <row r="3" spans="1:7" ht="20.100000000000001" customHeight="1"/>
    <row r="4" spans="1:7" ht="20.100000000000001" customHeight="1"/>
    <row r="5" spans="1:7" ht="20.100000000000001" customHeight="1"/>
    <row r="6" spans="1:7" ht="7.5" customHeight="1"/>
    <row r="7" spans="1:7" ht="24.75" customHeight="1"/>
    <row r="8" spans="1:7" ht="19.5" customHeight="1"/>
    <row r="9" spans="1:7" ht="15" customHeight="1" thickBot="1">
      <c r="B9" s="4"/>
    </row>
    <row r="10" spans="1:7" s="6" customFormat="1" ht="51" customHeight="1">
      <c r="A10" s="369" t="s">
        <v>143</v>
      </c>
      <c r="B10" s="374" t="s">
        <v>87</v>
      </c>
      <c r="C10" s="373" t="s">
        <v>2</v>
      </c>
      <c r="D10" s="373"/>
      <c r="E10" s="376" t="s">
        <v>63</v>
      </c>
      <c r="F10" s="54" t="s">
        <v>7</v>
      </c>
      <c r="G10" s="5" t="s">
        <v>3</v>
      </c>
    </row>
    <row r="11" spans="1:7" s="7" customFormat="1" ht="42.75" customHeight="1" thickBot="1">
      <c r="A11" s="370"/>
      <c r="B11" s="375"/>
      <c r="C11" s="152" t="s">
        <v>147</v>
      </c>
      <c r="D11" s="153" t="s">
        <v>148</v>
      </c>
      <c r="E11" s="377"/>
      <c r="F11" s="154" t="s">
        <v>4</v>
      </c>
      <c r="G11" s="155" t="s">
        <v>149</v>
      </c>
    </row>
    <row r="12" spans="1:7" s="7" customFormat="1" ht="33" customHeight="1" thickBot="1">
      <c r="A12" s="214">
        <v>700</v>
      </c>
      <c r="B12" s="146" t="s">
        <v>188</v>
      </c>
      <c r="C12" s="207">
        <v>128</v>
      </c>
      <c r="D12" s="207"/>
      <c r="E12" s="207">
        <v>95</v>
      </c>
      <c r="F12" s="207">
        <v>890</v>
      </c>
      <c r="G12" s="208">
        <v>122</v>
      </c>
    </row>
    <row r="13" spans="1:7" s="7" customFormat="1" ht="33" customHeight="1" thickBot="1">
      <c r="A13" s="371" t="s">
        <v>60</v>
      </c>
      <c r="B13" s="372"/>
      <c r="C13" s="213">
        <f>C12</f>
        <v>128</v>
      </c>
      <c r="D13" s="213">
        <f t="shared" ref="D13:G13" si="0">D12</f>
        <v>0</v>
      </c>
      <c r="E13" s="213">
        <f t="shared" si="0"/>
        <v>95</v>
      </c>
      <c r="F13" s="213">
        <f t="shared" si="0"/>
        <v>890</v>
      </c>
      <c r="G13" s="268">
        <f t="shared" si="0"/>
        <v>122</v>
      </c>
    </row>
    <row r="14" spans="1:7" s="7" customFormat="1" ht="33" customHeight="1">
      <c r="A14" s="181"/>
      <c r="B14" s="267"/>
      <c r="C14" s="259"/>
      <c r="D14" s="259"/>
      <c r="E14" s="259"/>
      <c r="F14" s="259"/>
      <c r="G14" s="259"/>
    </row>
    <row r="15" spans="1:7" s="7" customFormat="1" ht="33" customHeight="1"/>
    <row r="16" spans="1:7" s="7" customFormat="1" ht="33" customHeight="1" thickBot="1"/>
    <row r="17" spans="1:7" s="7" customFormat="1" ht="33" customHeight="1">
      <c r="A17" s="369" t="s">
        <v>143</v>
      </c>
      <c r="B17" s="374" t="s">
        <v>87</v>
      </c>
      <c r="C17" s="373" t="s">
        <v>2</v>
      </c>
      <c r="D17" s="373"/>
      <c r="E17" s="376" t="s">
        <v>63</v>
      </c>
      <c r="F17" s="241" t="s">
        <v>7</v>
      </c>
      <c r="G17" s="5" t="s">
        <v>3</v>
      </c>
    </row>
    <row r="18" spans="1:7" s="7" customFormat="1" ht="33" customHeight="1">
      <c r="A18" s="370"/>
      <c r="B18" s="375"/>
      <c r="C18" s="152" t="s">
        <v>147</v>
      </c>
      <c r="D18" s="153" t="s">
        <v>148</v>
      </c>
      <c r="E18" s="377"/>
      <c r="F18" s="154" t="s">
        <v>4</v>
      </c>
      <c r="G18" s="155" t="s">
        <v>149</v>
      </c>
    </row>
    <row r="19" spans="1:7" s="7" customFormat="1" ht="33" customHeight="1">
      <c r="A19" s="149"/>
      <c r="B19" s="148" t="s">
        <v>234</v>
      </c>
      <c r="C19" s="209"/>
      <c r="D19" s="209"/>
      <c r="E19" s="209"/>
      <c r="F19" s="209"/>
      <c r="G19" s="210">
        <v>4</v>
      </c>
    </row>
    <row r="20" spans="1:7" s="7" customFormat="1" ht="33" customHeight="1">
      <c r="A20" s="149"/>
      <c r="B20" s="148"/>
      <c r="C20" s="209"/>
      <c r="D20" s="209"/>
      <c r="E20" s="209"/>
      <c r="F20" s="209"/>
      <c r="G20" s="210"/>
    </row>
    <row r="21" spans="1:7" s="7" customFormat="1" ht="33" customHeight="1">
      <c r="A21" s="149"/>
      <c r="B21" s="148"/>
      <c r="C21" s="209"/>
      <c r="D21" s="209"/>
      <c r="E21" s="209"/>
      <c r="F21" s="209"/>
      <c r="G21" s="210"/>
    </row>
    <row r="22" spans="1:7" s="7" customFormat="1" ht="33" customHeight="1" thickBot="1">
      <c r="A22" s="150"/>
      <c r="B22" s="151"/>
      <c r="C22" s="211"/>
      <c r="D22" s="211"/>
      <c r="E22" s="211"/>
      <c r="F22" s="211"/>
      <c r="G22" s="212"/>
    </row>
    <row r="23" spans="1:7" s="7" customFormat="1" ht="33" customHeight="1" thickBot="1">
      <c r="A23" s="371" t="s">
        <v>60</v>
      </c>
      <c r="B23" s="372"/>
      <c r="C23" s="213">
        <f>SUM(C19:C22)</f>
        <v>0</v>
      </c>
      <c r="D23" s="213">
        <f t="shared" ref="D23:G23" si="1">SUM(D19:D22)</f>
        <v>0</v>
      </c>
      <c r="E23" s="213">
        <f t="shared" si="1"/>
        <v>0</v>
      </c>
      <c r="F23" s="213">
        <f t="shared" si="1"/>
        <v>0</v>
      </c>
      <c r="G23" s="213">
        <f t="shared" si="1"/>
        <v>4</v>
      </c>
    </row>
    <row r="24" spans="1:7" s="9" customFormat="1" ht="20.100000000000001" customHeight="1">
      <c r="A24" s="52" t="s">
        <v>5</v>
      </c>
      <c r="C24" s="12"/>
      <c r="D24" s="12"/>
      <c r="E24" s="12"/>
      <c r="F24" s="12"/>
    </row>
    <row r="25" spans="1:7" s="9" customFormat="1" ht="20.100000000000001" customHeight="1">
      <c r="A25" s="53" t="s">
        <v>146</v>
      </c>
      <c r="C25" s="10"/>
      <c r="D25" s="10"/>
      <c r="E25" s="10"/>
      <c r="F25" s="10"/>
    </row>
    <row r="26" spans="1:7" s="9" customFormat="1" ht="20.100000000000001" customHeight="1">
      <c r="A26" s="53" t="s">
        <v>61</v>
      </c>
      <c r="C26" s="10"/>
      <c r="D26" s="10"/>
      <c r="E26" s="10"/>
      <c r="F26" s="10"/>
    </row>
    <row r="27" spans="1:7" s="9" customFormat="1" ht="20.100000000000001" customHeight="1">
      <c r="A27" s="52" t="s">
        <v>150</v>
      </c>
      <c r="C27" s="11"/>
      <c r="D27" s="11"/>
      <c r="E27" s="11"/>
      <c r="F27" s="11"/>
    </row>
    <row r="28" spans="1:7" ht="21.95" customHeight="1">
      <c r="A28" s="52" t="s">
        <v>145</v>
      </c>
    </row>
  </sheetData>
  <mergeCells count="12">
    <mergeCell ref="A10:A11"/>
    <mergeCell ref="A23:B23"/>
    <mergeCell ref="B1:G1"/>
    <mergeCell ref="B2:G2"/>
    <mergeCell ref="C10:D10"/>
    <mergeCell ref="B10:B11"/>
    <mergeCell ref="E10:E11"/>
    <mergeCell ref="A13:B13"/>
    <mergeCell ref="A17:A18"/>
    <mergeCell ref="B17:B18"/>
    <mergeCell ref="C17:D17"/>
    <mergeCell ref="E17:E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r:id="rId1"/>
  <headerFooter>
    <oddFooter>&amp;RMESRS/DDP/SDPP/Enquête n° 1. Octobre 2017.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view="pageBreakPreview" topLeftCell="A161" zoomScaleSheetLayoutView="100" workbookViewId="0">
      <selection activeCell="E184" sqref="E184"/>
    </sheetView>
  </sheetViews>
  <sheetFormatPr baseColWidth="10" defaultRowHeight="21.95" customHeight="1"/>
  <cols>
    <col min="1" max="1" width="8" style="3" customWidth="1"/>
    <col min="2" max="2" width="36.28515625" style="2" customWidth="1"/>
    <col min="3" max="3" width="11.85546875" style="2" customWidth="1"/>
    <col min="4" max="4" width="12.5703125" style="2" customWidth="1"/>
    <col min="5" max="5" width="12.42578125" style="2" customWidth="1"/>
    <col min="6" max="6" width="13.28515625" style="2" customWidth="1"/>
    <col min="7" max="8" width="14.28515625" style="2" customWidth="1"/>
    <col min="9" max="16384" width="11.42578125" style="3"/>
  </cols>
  <sheetData>
    <row r="1" spans="1:8" s="1" customFormat="1" ht="20.100000000000001" customHeight="1">
      <c r="B1" s="367" t="s">
        <v>0</v>
      </c>
      <c r="C1" s="367"/>
      <c r="D1" s="367"/>
      <c r="E1" s="367"/>
      <c r="F1" s="367"/>
      <c r="G1" s="367"/>
      <c r="H1" s="283"/>
    </row>
    <row r="2" spans="1:8" s="1" customFormat="1" ht="20.100000000000001" customHeight="1">
      <c r="B2" s="367" t="s">
        <v>1</v>
      </c>
      <c r="C2" s="367"/>
      <c r="D2" s="367"/>
      <c r="E2" s="367"/>
      <c r="F2" s="367"/>
      <c r="G2" s="367"/>
      <c r="H2" s="283"/>
    </row>
    <row r="3" spans="1:8" ht="20.100000000000001" customHeight="1"/>
    <row r="4" spans="1:8" ht="20.100000000000001" customHeight="1"/>
    <row r="5" spans="1:8" ht="20.100000000000001" customHeight="1"/>
    <row r="6" spans="1:8" ht="7.5" customHeight="1"/>
    <row r="7" spans="1:8" ht="24.75" customHeight="1"/>
    <row r="8" spans="1:8" ht="15" customHeight="1" thickBot="1">
      <c r="B8" s="4"/>
    </row>
    <row r="9" spans="1:8" s="6" customFormat="1" ht="51" customHeight="1">
      <c r="A9" s="369" t="s">
        <v>143</v>
      </c>
      <c r="B9" s="374" t="s">
        <v>87</v>
      </c>
      <c r="C9" s="373" t="s">
        <v>2</v>
      </c>
      <c r="D9" s="373"/>
      <c r="E9" s="376" t="s">
        <v>63</v>
      </c>
      <c r="F9" s="54" t="s">
        <v>7</v>
      </c>
      <c r="G9" s="5" t="s">
        <v>3</v>
      </c>
      <c r="H9" s="362"/>
    </row>
    <row r="10" spans="1:8" s="7" customFormat="1" ht="42.75" customHeight="1" thickBot="1">
      <c r="A10" s="378"/>
      <c r="B10" s="375"/>
      <c r="C10" s="16" t="s">
        <v>147</v>
      </c>
      <c r="D10" s="13" t="s">
        <v>148</v>
      </c>
      <c r="E10" s="379"/>
      <c r="F10" s="14" t="s">
        <v>4</v>
      </c>
      <c r="G10" s="15" t="s">
        <v>149</v>
      </c>
      <c r="H10" s="363"/>
    </row>
    <row r="11" spans="1:8" s="224" customFormat="1" ht="33" customHeight="1">
      <c r="A11" s="221" t="s">
        <v>208</v>
      </c>
      <c r="B11" s="234" t="s">
        <v>196</v>
      </c>
      <c r="C11" s="223">
        <f t="shared" ref="C11:D11" si="0">SUM(C12:C22)</f>
        <v>1856</v>
      </c>
      <c r="D11" s="223">
        <f t="shared" si="0"/>
        <v>1</v>
      </c>
      <c r="E11" s="223">
        <f>SUM(E12:E23)</f>
        <v>1814</v>
      </c>
      <c r="F11" s="223">
        <f>SUM(F12:F23)</f>
        <v>5986</v>
      </c>
      <c r="G11" s="223">
        <f t="shared" ref="G11" si="1">SUM(G12:G22)</f>
        <v>93</v>
      </c>
      <c r="H11" s="297"/>
    </row>
    <row r="12" spans="1:8" s="7" customFormat="1" ht="33" customHeight="1">
      <c r="A12" s="235" t="s">
        <v>197</v>
      </c>
      <c r="B12" s="8" t="s">
        <v>209</v>
      </c>
      <c r="C12" s="217">
        <v>1785</v>
      </c>
      <c r="D12" s="217">
        <v>1</v>
      </c>
      <c r="E12" s="217"/>
      <c r="F12" s="217">
        <v>2469</v>
      </c>
      <c r="G12" s="218"/>
      <c r="H12" s="259"/>
    </row>
    <row r="13" spans="1:8" s="7" customFormat="1" ht="33" customHeight="1">
      <c r="A13" s="215" t="s">
        <v>190</v>
      </c>
      <c r="B13" s="147" t="s">
        <v>191</v>
      </c>
      <c r="C13" s="217">
        <v>71</v>
      </c>
      <c r="D13" s="217"/>
      <c r="E13" s="217">
        <v>3</v>
      </c>
      <c r="F13" s="217">
        <v>152</v>
      </c>
      <c r="G13" s="218"/>
      <c r="H13" s="259"/>
    </row>
    <row r="14" spans="1:8" s="7" customFormat="1" ht="33" customHeight="1">
      <c r="A14" s="242"/>
      <c r="B14" s="8" t="s">
        <v>22</v>
      </c>
      <c r="C14" s="217"/>
      <c r="D14" s="217"/>
      <c r="E14" s="217"/>
      <c r="F14" s="217"/>
      <c r="G14" s="218">
        <v>3</v>
      </c>
      <c r="H14" s="259"/>
    </row>
    <row r="15" spans="1:8" s="7" customFormat="1" ht="33" customHeight="1">
      <c r="A15" s="242"/>
      <c r="B15" s="147" t="s">
        <v>225</v>
      </c>
      <c r="C15" s="217"/>
      <c r="D15" s="217"/>
      <c r="E15" s="217">
        <v>406</v>
      </c>
      <c r="F15" s="217">
        <v>784</v>
      </c>
      <c r="G15" s="218">
        <v>90</v>
      </c>
      <c r="H15" s="259"/>
    </row>
    <row r="16" spans="1:8" s="7" customFormat="1" ht="33" customHeight="1">
      <c r="A16" s="242"/>
      <c r="B16" s="8" t="s">
        <v>237</v>
      </c>
      <c r="C16" s="217"/>
      <c r="D16" s="217"/>
      <c r="E16" s="217">
        <v>392</v>
      </c>
      <c r="F16" s="217">
        <v>665</v>
      </c>
      <c r="G16" s="269"/>
      <c r="H16" s="259"/>
    </row>
    <row r="17" spans="1:8" s="7" customFormat="1" ht="33" customHeight="1">
      <c r="A17" s="242"/>
      <c r="B17" s="8" t="s">
        <v>257</v>
      </c>
      <c r="C17" s="217"/>
      <c r="D17" s="217"/>
      <c r="E17" s="217">
        <v>249</v>
      </c>
      <c r="F17" s="217">
        <v>508</v>
      </c>
      <c r="G17" s="269"/>
      <c r="H17" s="259"/>
    </row>
    <row r="18" spans="1:8" s="7" customFormat="1" ht="33" customHeight="1">
      <c r="A18" s="242"/>
      <c r="B18" s="8" t="s">
        <v>258</v>
      </c>
      <c r="C18" s="217"/>
      <c r="D18" s="217"/>
      <c r="E18" s="217">
        <v>64</v>
      </c>
      <c r="F18" s="217">
        <v>101</v>
      </c>
      <c r="G18" s="269"/>
      <c r="H18" s="259"/>
    </row>
    <row r="19" spans="1:8" s="7" customFormat="1" ht="33" customHeight="1">
      <c r="A19" s="242"/>
      <c r="B19" s="8" t="s">
        <v>259</v>
      </c>
      <c r="C19" s="217"/>
      <c r="D19" s="217"/>
      <c r="E19" s="217">
        <v>105</v>
      </c>
      <c r="F19" s="217">
        <v>186</v>
      </c>
      <c r="G19" s="269"/>
      <c r="H19" s="259"/>
    </row>
    <row r="20" spans="1:8" s="7" customFormat="1" ht="33" customHeight="1">
      <c r="A20" s="242"/>
      <c r="B20" s="8" t="s">
        <v>236</v>
      </c>
      <c r="C20" s="217"/>
      <c r="D20" s="217"/>
      <c r="E20" s="217">
        <v>331</v>
      </c>
      <c r="F20" s="217">
        <v>586</v>
      </c>
      <c r="G20" s="269"/>
      <c r="H20" s="259"/>
    </row>
    <row r="21" spans="1:8" s="7" customFormat="1" ht="33" customHeight="1">
      <c r="A21" s="242"/>
      <c r="B21" s="8" t="s">
        <v>260</v>
      </c>
      <c r="C21" s="217"/>
      <c r="D21" s="217"/>
      <c r="E21" s="217">
        <v>121</v>
      </c>
      <c r="F21" s="217">
        <v>217</v>
      </c>
      <c r="G21" s="269"/>
      <c r="H21" s="259"/>
    </row>
    <row r="22" spans="1:8" s="7" customFormat="1" ht="33" customHeight="1">
      <c r="A22" s="242"/>
      <c r="B22" s="8" t="s">
        <v>261</v>
      </c>
      <c r="C22" s="217"/>
      <c r="D22" s="217"/>
      <c r="E22" s="217">
        <v>88</v>
      </c>
      <c r="F22" s="217">
        <v>183</v>
      </c>
      <c r="G22" s="269"/>
      <c r="H22" s="259"/>
    </row>
    <row r="23" spans="1:8" s="7" customFormat="1" ht="33" customHeight="1">
      <c r="A23" s="271"/>
      <c r="B23" s="255" t="s">
        <v>266</v>
      </c>
      <c r="C23" s="217"/>
      <c r="D23" s="217"/>
      <c r="E23" s="217">
        <v>55</v>
      </c>
      <c r="F23" s="217">
        <v>135</v>
      </c>
      <c r="G23" s="269"/>
      <c r="H23" s="259"/>
    </row>
    <row r="24" spans="1:8" s="224" customFormat="1" ht="33" customHeight="1" thickBot="1">
      <c r="A24" s="221" t="s">
        <v>220</v>
      </c>
      <c r="B24" s="343" t="s">
        <v>221</v>
      </c>
      <c r="C24" s="233">
        <f>C25</f>
        <v>45</v>
      </c>
      <c r="D24" s="233">
        <f t="shared" ref="D24:G24" si="2">D25</f>
        <v>0</v>
      </c>
      <c r="E24" s="233">
        <f>SUM(E25:E26)</f>
        <v>0</v>
      </c>
      <c r="F24" s="233">
        <f>SUM(F25:F26)</f>
        <v>165</v>
      </c>
      <c r="G24" s="233">
        <f t="shared" si="2"/>
        <v>0</v>
      </c>
      <c r="H24" s="297"/>
    </row>
    <row r="25" spans="1:8" s="7" customFormat="1" ht="33" customHeight="1">
      <c r="A25" s="214">
        <v>141</v>
      </c>
      <c r="B25" s="147" t="s">
        <v>189</v>
      </c>
      <c r="C25" s="217">
        <v>45</v>
      </c>
      <c r="D25" s="217"/>
      <c r="E25" s="217"/>
      <c r="F25" s="217">
        <v>69</v>
      </c>
      <c r="G25" s="218"/>
      <c r="H25" s="259"/>
    </row>
    <row r="26" spans="1:8" s="7" customFormat="1" ht="33" customHeight="1" thickBot="1">
      <c r="A26" s="248"/>
      <c r="B26" s="249" t="s">
        <v>268</v>
      </c>
      <c r="C26" s="244"/>
      <c r="D26" s="244"/>
      <c r="E26" s="244"/>
      <c r="F26" s="244">
        <v>96</v>
      </c>
      <c r="G26" s="245"/>
      <c r="H26" s="259"/>
    </row>
    <row r="27" spans="1:8" s="7" customFormat="1" ht="33" customHeight="1" thickBot="1">
      <c r="A27" s="287"/>
      <c r="B27" s="288" t="s">
        <v>295</v>
      </c>
      <c r="C27" s="213">
        <f>C11+C24</f>
        <v>1901</v>
      </c>
      <c r="D27" s="213">
        <f t="shared" ref="D27:G27" si="3">D11+D24</f>
        <v>1</v>
      </c>
      <c r="E27" s="213">
        <f t="shared" si="3"/>
        <v>1814</v>
      </c>
      <c r="F27" s="213">
        <f t="shared" si="3"/>
        <v>6151</v>
      </c>
      <c r="G27" s="213">
        <f t="shared" si="3"/>
        <v>93</v>
      </c>
      <c r="H27" s="259"/>
    </row>
    <row r="28" spans="1:8" s="7" customFormat="1" ht="24.75" customHeight="1">
      <c r="A28" s="52" t="s">
        <v>5</v>
      </c>
      <c r="B28" s="9"/>
      <c r="C28" s="12"/>
      <c r="D28" s="12"/>
      <c r="E28" s="12"/>
      <c r="F28" s="12"/>
      <c r="G28" s="9"/>
      <c r="H28" s="9"/>
    </row>
    <row r="29" spans="1:8" s="7" customFormat="1" ht="26.25" customHeight="1">
      <c r="A29" s="53" t="s">
        <v>146</v>
      </c>
      <c r="B29" s="9"/>
      <c r="C29" s="10"/>
      <c r="D29" s="10"/>
      <c r="E29" s="10"/>
      <c r="F29" s="10"/>
      <c r="G29" s="9"/>
      <c r="H29" s="9"/>
    </row>
    <row r="30" spans="1:8" s="7" customFormat="1" ht="24" customHeight="1">
      <c r="A30" s="53" t="s">
        <v>61</v>
      </c>
      <c r="B30" s="9"/>
      <c r="C30" s="10"/>
      <c r="D30" s="10"/>
      <c r="E30" s="10"/>
      <c r="F30" s="10"/>
      <c r="G30" s="9"/>
      <c r="H30" s="9"/>
    </row>
    <row r="31" spans="1:8" s="7" customFormat="1" ht="26.25" customHeight="1">
      <c r="A31" s="52" t="s">
        <v>144</v>
      </c>
      <c r="B31" s="9"/>
      <c r="C31" s="11"/>
      <c r="D31" s="11"/>
      <c r="E31" s="11"/>
      <c r="F31" s="11"/>
      <c r="G31" s="9"/>
      <c r="H31" s="9"/>
    </row>
    <row r="32" spans="1:8" s="7" customFormat="1" ht="21.75" customHeight="1">
      <c r="A32" s="52" t="s">
        <v>145</v>
      </c>
      <c r="B32" s="2"/>
      <c r="C32" s="2"/>
      <c r="D32" s="2"/>
      <c r="E32" s="2"/>
      <c r="F32" s="2"/>
      <c r="G32" s="2"/>
      <c r="H32" s="2"/>
    </row>
    <row r="33" spans="1:8" s="7" customFormat="1" ht="27" customHeight="1">
      <c r="A33" s="52"/>
      <c r="B33" s="367" t="s">
        <v>0</v>
      </c>
      <c r="C33" s="367"/>
      <c r="D33" s="367"/>
      <c r="E33" s="367"/>
      <c r="F33" s="367"/>
      <c r="G33" s="367"/>
      <c r="H33" s="283"/>
    </row>
    <row r="34" spans="1:8" s="7" customFormat="1" ht="26.25" customHeight="1">
      <c r="A34" s="1"/>
      <c r="B34" s="367" t="s">
        <v>1</v>
      </c>
      <c r="C34" s="367"/>
      <c r="D34" s="367"/>
      <c r="E34" s="367"/>
      <c r="F34" s="367"/>
      <c r="G34" s="367"/>
      <c r="H34" s="283"/>
    </row>
    <row r="35" spans="1:8" s="7" customFormat="1" ht="33" customHeight="1">
      <c r="A35" s="3"/>
      <c r="B35" s="2"/>
      <c r="C35" s="2"/>
      <c r="D35" s="2"/>
      <c r="E35" s="2"/>
      <c r="F35" s="2"/>
      <c r="G35" s="2"/>
      <c r="H35" s="2"/>
    </row>
    <row r="36" spans="1:8" s="7" customFormat="1" ht="33" customHeight="1">
      <c r="A36" s="3"/>
      <c r="B36" s="2"/>
      <c r="C36" s="2"/>
      <c r="D36" s="2"/>
      <c r="E36" s="2"/>
      <c r="F36" s="2"/>
      <c r="G36" s="2"/>
      <c r="H36" s="2"/>
    </row>
    <row r="37" spans="1:8" s="224" customFormat="1" ht="33" customHeight="1">
      <c r="A37" s="3"/>
      <c r="B37" s="2"/>
      <c r="C37" s="2"/>
      <c r="D37" s="2"/>
      <c r="E37" s="2"/>
      <c r="F37" s="2"/>
      <c r="G37" s="2"/>
      <c r="H37" s="2"/>
    </row>
    <row r="38" spans="1:8" s="7" customFormat="1" ht="33" customHeight="1" thickBot="1">
      <c r="A38" s="3"/>
      <c r="B38" s="2"/>
      <c r="C38" s="2"/>
      <c r="D38" s="2"/>
      <c r="E38" s="2"/>
      <c r="F38" s="2"/>
      <c r="G38" s="2"/>
      <c r="H38" s="2"/>
    </row>
    <row r="39" spans="1:8" s="7" customFormat="1" ht="33" customHeight="1">
      <c r="A39" s="369" t="s">
        <v>143</v>
      </c>
      <c r="B39" s="380" t="s">
        <v>87</v>
      </c>
      <c r="C39" s="382" t="s">
        <v>2</v>
      </c>
      <c r="D39" s="383"/>
      <c r="E39" s="376" t="s">
        <v>63</v>
      </c>
      <c r="F39" s="285" t="s">
        <v>7</v>
      </c>
      <c r="G39" s="5" t="s">
        <v>3</v>
      </c>
      <c r="H39" s="362"/>
    </row>
    <row r="40" spans="1:8" s="224" customFormat="1" ht="33" customHeight="1" thickBot="1">
      <c r="A40" s="378"/>
      <c r="B40" s="381"/>
      <c r="C40" s="16" t="s">
        <v>147</v>
      </c>
      <c r="D40" s="13" t="s">
        <v>148</v>
      </c>
      <c r="E40" s="379"/>
      <c r="F40" s="14" t="s">
        <v>4</v>
      </c>
      <c r="G40" s="15" t="s">
        <v>149</v>
      </c>
      <c r="H40" s="363"/>
    </row>
    <row r="41" spans="1:8" s="7" customFormat="1" ht="33" customHeight="1">
      <c r="A41" s="225" t="s">
        <v>222</v>
      </c>
      <c r="B41" s="226" t="s">
        <v>193</v>
      </c>
      <c r="C41" s="227">
        <f>C42+C43+C44+C45</f>
        <v>432</v>
      </c>
      <c r="D41" s="227">
        <f t="shared" ref="D41:G41" si="4">D42+D43+D44+D45</f>
        <v>0</v>
      </c>
      <c r="E41" s="227">
        <f>E42+E43+E44+E45</f>
        <v>211</v>
      </c>
      <c r="F41" s="227">
        <f>F42+F43+F44+F45</f>
        <v>742</v>
      </c>
      <c r="G41" s="227">
        <f t="shared" si="4"/>
        <v>300</v>
      </c>
      <c r="H41" s="297"/>
    </row>
    <row r="42" spans="1:8" s="7" customFormat="1" ht="33" customHeight="1">
      <c r="A42" s="215" t="s">
        <v>223</v>
      </c>
      <c r="B42" s="147" t="s">
        <v>21</v>
      </c>
      <c r="C42" s="217">
        <v>100</v>
      </c>
      <c r="D42" s="217"/>
      <c r="E42" s="217">
        <v>209</v>
      </c>
      <c r="F42" s="217">
        <v>313</v>
      </c>
      <c r="G42" s="218">
        <v>209</v>
      </c>
      <c r="H42" s="259"/>
    </row>
    <row r="43" spans="1:8" s="7" customFormat="1" ht="33" customHeight="1">
      <c r="A43" s="215" t="s">
        <v>192</v>
      </c>
      <c r="B43" s="147" t="s">
        <v>18</v>
      </c>
      <c r="C43" s="209">
        <v>7</v>
      </c>
      <c r="D43" s="209"/>
      <c r="E43" s="209"/>
      <c r="F43" s="209">
        <v>1</v>
      </c>
      <c r="G43" s="210">
        <v>35</v>
      </c>
      <c r="H43" s="259"/>
    </row>
    <row r="44" spans="1:8" s="7" customFormat="1" ht="33" customHeight="1">
      <c r="A44" s="219" t="s">
        <v>194</v>
      </c>
      <c r="B44" s="148" t="s">
        <v>193</v>
      </c>
      <c r="C44" s="209">
        <v>325</v>
      </c>
      <c r="D44" s="209"/>
      <c r="E44" s="209"/>
      <c r="F44" s="209">
        <v>414</v>
      </c>
      <c r="G44" s="210"/>
      <c r="H44" s="259"/>
    </row>
    <row r="45" spans="1:8" s="7" customFormat="1" ht="33" customHeight="1">
      <c r="A45" s="219"/>
      <c r="B45" s="148" t="s">
        <v>226</v>
      </c>
      <c r="C45" s="209"/>
      <c r="D45" s="209"/>
      <c r="E45" s="209">
        <v>2</v>
      </c>
      <c r="F45" s="209">
        <v>14</v>
      </c>
      <c r="G45" s="210">
        <v>56</v>
      </c>
      <c r="H45" s="259"/>
    </row>
    <row r="46" spans="1:8" s="7" customFormat="1" ht="33" customHeight="1">
      <c r="A46" s="225" t="s">
        <v>210</v>
      </c>
      <c r="B46" s="226" t="s">
        <v>195</v>
      </c>
      <c r="C46" s="227">
        <f>C47+C48+C49</f>
        <v>184</v>
      </c>
      <c r="D46" s="227">
        <f t="shared" ref="D46:G46" si="5">D47+D48+D49</f>
        <v>0</v>
      </c>
      <c r="E46" s="227">
        <f t="shared" si="5"/>
        <v>2</v>
      </c>
      <c r="F46" s="227">
        <f t="shared" si="5"/>
        <v>244</v>
      </c>
      <c r="G46" s="227">
        <f t="shared" si="5"/>
        <v>42</v>
      </c>
      <c r="H46" s="297"/>
    </row>
    <row r="47" spans="1:8" s="224" customFormat="1" ht="33" customHeight="1">
      <c r="A47" s="219" t="s">
        <v>198</v>
      </c>
      <c r="B47" s="148" t="s">
        <v>195</v>
      </c>
      <c r="C47" s="209">
        <v>184</v>
      </c>
      <c r="D47" s="209"/>
      <c r="E47" s="209"/>
      <c r="F47" s="209">
        <v>237</v>
      </c>
      <c r="G47" s="210"/>
      <c r="H47" s="259"/>
    </row>
    <row r="48" spans="1:8" s="7" customFormat="1" ht="33" customHeight="1">
      <c r="A48" s="225"/>
      <c r="B48" s="148" t="s">
        <v>19</v>
      </c>
      <c r="C48" s="227"/>
      <c r="D48" s="227"/>
      <c r="E48" s="227"/>
      <c r="F48" s="209">
        <v>3</v>
      </c>
      <c r="G48" s="210">
        <v>10</v>
      </c>
      <c r="H48" s="259"/>
    </row>
    <row r="49" spans="1:8" s="7" customFormat="1" ht="33" customHeight="1" thickBot="1">
      <c r="A49" s="289"/>
      <c r="B49" s="237" t="s">
        <v>20</v>
      </c>
      <c r="C49" s="239"/>
      <c r="D49" s="239"/>
      <c r="E49" s="239">
        <v>2</v>
      </c>
      <c r="F49" s="239">
        <v>4</v>
      </c>
      <c r="G49" s="240">
        <v>32</v>
      </c>
      <c r="H49" s="259"/>
    </row>
    <row r="50" spans="1:8" s="7" customFormat="1" ht="33" customHeight="1" thickBot="1">
      <c r="A50" s="290"/>
      <c r="B50" s="344" t="s">
        <v>294</v>
      </c>
      <c r="C50" s="213">
        <f>C41+C46</f>
        <v>616</v>
      </c>
      <c r="D50" s="213">
        <f t="shared" ref="D50:G50" si="6">D41+D46</f>
        <v>0</v>
      </c>
      <c r="E50" s="213">
        <f t="shared" si="6"/>
        <v>213</v>
      </c>
      <c r="F50" s="213">
        <f t="shared" si="6"/>
        <v>986</v>
      </c>
      <c r="G50" s="213">
        <f t="shared" si="6"/>
        <v>342</v>
      </c>
      <c r="H50" s="259"/>
    </row>
    <row r="51" spans="1:8" s="7" customFormat="1" ht="21" customHeight="1">
      <c r="A51" s="52" t="s">
        <v>5</v>
      </c>
      <c r="B51" s="9"/>
      <c r="C51" s="12"/>
      <c r="D51" s="12"/>
      <c r="E51" s="12"/>
      <c r="F51" s="12"/>
      <c r="G51" s="9"/>
      <c r="H51" s="9"/>
    </row>
    <row r="52" spans="1:8" s="7" customFormat="1" ht="18" customHeight="1">
      <c r="A52" s="53" t="s">
        <v>146</v>
      </c>
      <c r="B52" s="9"/>
      <c r="C52" s="10"/>
      <c r="D52" s="10"/>
      <c r="E52" s="10"/>
      <c r="F52" s="10"/>
      <c r="G52" s="9"/>
      <c r="H52" s="9"/>
    </row>
    <row r="53" spans="1:8" s="7" customFormat="1" ht="18.75" customHeight="1">
      <c r="A53" s="53" t="s">
        <v>61</v>
      </c>
      <c r="B53" s="9"/>
      <c r="C53" s="10"/>
      <c r="D53" s="10"/>
      <c r="E53" s="10"/>
      <c r="F53" s="10"/>
      <c r="G53" s="9"/>
      <c r="H53" s="9"/>
    </row>
    <row r="54" spans="1:8" s="7" customFormat="1" ht="19.5" customHeight="1">
      <c r="A54" s="52" t="s">
        <v>144</v>
      </c>
      <c r="B54" s="9"/>
      <c r="C54" s="11"/>
      <c r="D54" s="11"/>
      <c r="E54" s="11"/>
      <c r="F54" s="11"/>
      <c r="G54" s="9"/>
      <c r="H54" s="9"/>
    </row>
    <row r="55" spans="1:8" s="7" customFormat="1" ht="17.25" customHeight="1">
      <c r="A55" s="52" t="s">
        <v>145</v>
      </c>
      <c r="B55" s="2"/>
      <c r="C55" s="2"/>
      <c r="D55" s="2"/>
      <c r="E55" s="2"/>
      <c r="F55" s="2"/>
      <c r="G55" s="2"/>
      <c r="H55" s="2"/>
    </row>
    <row r="56" spans="1:8" s="7" customFormat="1" ht="25.5" customHeight="1">
      <c r="A56" s="1"/>
      <c r="B56" s="367" t="s">
        <v>0</v>
      </c>
      <c r="C56" s="367"/>
      <c r="D56" s="367"/>
      <c r="E56" s="367"/>
      <c r="F56" s="367"/>
      <c r="G56" s="367"/>
      <c r="H56" s="283"/>
    </row>
    <row r="57" spans="1:8" s="7" customFormat="1" ht="27" customHeight="1">
      <c r="A57" s="1"/>
      <c r="B57" s="367" t="s">
        <v>1</v>
      </c>
      <c r="C57" s="367"/>
      <c r="D57" s="367"/>
      <c r="E57" s="367"/>
      <c r="F57" s="367"/>
      <c r="G57" s="367"/>
      <c r="H57" s="283"/>
    </row>
    <row r="58" spans="1:8" s="7" customFormat="1" ht="33" customHeight="1">
      <c r="A58" s="3"/>
      <c r="B58" s="2"/>
      <c r="C58" s="2"/>
      <c r="D58" s="2"/>
      <c r="E58" s="2"/>
      <c r="F58" s="2"/>
      <c r="G58" s="2"/>
      <c r="H58" s="2"/>
    </row>
    <row r="59" spans="1:8" s="7" customFormat="1" ht="33" customHeight="1">
      <c r="A59" s="3"/>
      <c r="B59" s="2"/>
      <c r="C59" s="2"/>
      <c r="D59" s="2"/>
      <c r="E59" s="2"/>
      <c r="F59" s="2"/>
      <c r="G59" s="2"/>
      <c r="H59" s="2"/>
    </row>
    <row r="60" spans="1:8" s="7" customFormat="1" ht="33" customHeight="1">
      <c r="A60" s="3"/>
      <c r="B60" s="2"/>
      <c r="C60" s="2"/>
      <c r="D60" s="2"/>
      <c r="E60" s="2"/>
      <c r="F60" s="2"/>
      <c r="G60" s="2"/>
      <c r="H60" s="2"/>
    </row>
    <row r="61" spans="1:8" s="7" customFormat="1" ht="33" customHeight="1" thickBot="1">
      <c r="A61" s="3"/>
      <c r="B61" s="2"/>
      <c r="C61" s="2"/>
      <c r="D61" s="2"/>
      <c r="E61" s="2"/>
      <c r="F61" s="2"/>
      <c r="G61" s="2"/>
      <c r="H61" s="2"/>
    </row>
    <row r="62" spans="1:8" s="7" customFormat="1" ht="37.5" customHeight="1">
      <c r="A62" s="369" t="s">
        <v>143</v>
      </c>
      <c r="B62" s="380" t="s">
        <v>87</v>
      </c>
      <c r="C62" s="382" t="s">
        <v>2</v>
      </c>
      <c r="D62" s="383"/>
      <c r="E62" s="376" t="s">
        <v>63</v>
      </c>
      <c r="F62" s="285" t="s">
        <v>7</v>
      </c>
      <c r="G62" s="5" t="s">
        <v>3</v>
      </c>
      <c r="H62" s="362"/>
    </row>
    <row r="63" spans="1:8" s="7" customFormat="1" ht="33" customHeight="1" thickBot="1">
      <c r="A63" s="378"/>
      <c r="B63" s="381"/>
      <c r="C63" s="16" t="s">
        <v>147</v>
      </c>
      <c r="D63" s="13" t="s">
        <v>148</v>
      </c>
      <c r="E63" s="379"/>
      <c r="F63" s="14" t="s">
        <v>4</v>
      </c>
      <c r="G63" s="15" t="s">
        <v>149</v>
      </c>
      <c r="H63" s="363"/>
    </row>
    <row r="64" spans="1:8" s="7" customFormat="1" ht="41.25" customHeight="1">
      <c r="A64" s="347" t="s">
        <v>199</v>
      </c>
      <c r="B64" s="348" t="s">
        <v>159</v>
      </c>
      <c r="C64" s="349">
        <v>1142</v>
      </c>
      <c r="D64" s="349" t="s">
        <v>289</v>
      </c>
      <c r="E64" s="349" t="s">
        <v>289</v>
      </c>
      <c r="F64" s="349">
        <v>1864</v>
      </c>
      <c r="G64" s="349" t="s">
        <v>289</v>
      </c>
      <c r="H64" s="364"/>
    </row>
    <row r="65" spans="1:8" s="224" customFormat="1" ht="42.75" customHeight="1">
      <c r="A65" s="350" t="s">
        <v>224</v>
      </c>
      <c r="B65" s="348" t="s">
        <v>242</v>
      </c>
      <c r="C65" s="349">
        <v>4</v>
      </c>
      <c r="D65" s="349" t="s">
        <v>289</v>
      </c>
      <c r="E65" s="349" t="s">
        <v>289</v>
      </c>
      <c r="F65" s="349">
        <v>4</v>
      </c>
      <c r="G65" s="349" t="s">
        <v>289</v>
      </c>
      <c r="H65" s="364"/>
    </row>
    <row r="66" spans="1:8" s="7" customFormat="1" ht="44.25" customHeight="1">
      <c r="A66" s="351"/>
      <c r="B66" s="352" t="s">
        <v>243</v>
      </c>
      <c r="C66" s="349" t="s">
        <v>289</v>
      </c>
      <c r="D66" s="349" t="s">
        <v>289</v>
      </c>
      <c r="E66" s="351">
        <v>488</v>
      </c>
      <c r="F66" s="351">
        <v>910</v>
      </c>
      <c r="G66" s="351">
        <v>336</v>
      </c>
      <c r="H66" s="365"/>
    </row>
    <row r="67" spans="1:8" s="7" customFormat="1" ht="49.5" customHeight="1">
      <c r="A67" s="351"/>
      <c r="B67" s="352" t="s">
        <v>265</v>
      </c>
      <c r="C67" s="349" t="s">
        <v>289</v>
      </c>
      <c r="D67" s="349" t="s">
        <v>289</v>
      </c>
      <c r="E67" s="351">
        <v>204</v>
      </c>
      <c r="F67" s="351">
        <v>380</v>
      </c>
      <c r="G67" s="351">
        <v>166</v>
      </c>
      <c r="H67" s="365"/>
    </row>
    <row r="68" spans="1:8" s="7" customFormat="1" ht="38.25" customHeight="1">
      <c r="A68" s="351"/>
      <c r="B68" s="352" t="s">
        <v>297</v>
      </c>
      <c r="C68" s="351" t="s">
        <v>289</v>
      </c>
      <c r="D68" s="351" t="s">
        <v>289</v>
      </c>
      <c r="E68" s="351">
        <v>86</v>
      </c>
      <c r="F68" s="351">
        <v>189</v>
      </c>
      <c r="G68" s="351">
        <v>51</v>
      </c>
      <c r="H68" s="365"/>
    </row>
    <row r="69" spans="1:8" s="7" customFormat="1" ht="39" customHeight="1">
      <c r="A69" s="243"/>
      <c r="B69" s="147"/>
      <c r="C69" s="209"/>
      <c r="D69" s="209"/>
      <c r="E69" s="209"/>
      <c r="F69" s="209"/>
      <c r="G69" s="210"/>
      <c r="H69" s="259"/>
    </row>
    <row r="70" spans="1:8" s="224" customFormat="1" ht="36.75" customHeight="1">
      <c r="A70" s="243"/>
      <c r="B70" s="147"/>
      <c r="C70" s="209"/>
      <c r="D70" s="209"/>
      <c r="E70" s="209"/>
      <c r="F70" s="209"/>
      <c r="G70" s="210"/>
      <c r="H70" s="259"/>
    </row>
    <row r="71" spans="1:8" s="224" customFormat="1" ht="40.5" customHeight="1" thickBot="1">
      <c r="A71" s="294"/>
      <c r="B71" s="295" t="s">
        <v>296</v>
      </c>
      <c r="C71" s="236">
        <f>SUM(C64:C70)</f>
        <v>1146</v>
      </c>
      <c r="D71" s="236">
        <f t="shared" ref="D71:G71" si="7">SUM(D64:D70)</f>
        <v>0</v>
      </c>
      <c r="E71" s="236">
        <f t="shared" si="7"/>
        <v>778</v>
      </c>
      <c r="F71" s="236">
        <f t="shared" si="7"/>
        <v>3347</v>
      </c>
      <c r="G71" s="236">
        <f t="shared" si="7"/>
        <v>553</v>
      </c>
      <c r="H71" s="297"/>
    </row>
    <row r="72" spans="1:8" s="224" customFormat="1" ht="24.75" customHeight="1">
      <c r="A72" s="52" t="s">
        <v>5</v>
      </c>
      <c r="B72" s="9"/>
      <c r="C72" s="12"/>
      <c r="D72" s="12"/>
      <c r="E72" s="12"/>
      <c r="F72" s="12"/>
      <c r="G72" s="9"/>
      <c r="H72" s="9"/>
    </row>
    <row r="73" spans="1:8" s="224" customFormat="1" ht="24" customHeight="1">
      <c r="A73" s="53" t="s">
        <v>146</v>
      </c>
      <c r="B73" s="9"/>
      <c r="C73" s="10"/>
      <c r="D73" s="10"/>
      <c r="E73" s="10"/>
      <c r="F73" s="10"/>
      <c r="G73" s="9"/>
      <c r="H73" s="9"/>
    </row>
    <row r="74" spans="1:8" s="224" customFormat="1" ht="21" customHeight="1">
      <c r="A74" s="53" t="s">
        <v>61</v>
      </c>
      <c r="B74" s="9"/>
      <c r="C74" s="10"/>
      <c r="D74" s="10"/>
      <c r="E74" s="10"/>
      <c r="F74" s="10"/>
      <c r="G74" s="9"/>
      <c r="H74" s="9"/>
    </row>
    <row r="75" spans="1:8" s="224" customFormat="1" ht="23.25" customHeight="1">
      <c r="A75" s="52" t="s">
        <v>144</v>
      </c>
      <c r="B75" s="9"/>
      <c r="C75" s="11"/>
      <c r="D75" s="11"/>
      <c r="E75" s="11"/>
      <c r="F75" s="11"/>
      <c r="G75" s="9"/>
      <c r="H75" s="9"/>
    </row>
    <row r="76" spans="1:8" s="224" customFormat="1" ht="19.5" customHeight="1">
      <c r="A76" s="52" t="s">
        <v>145</v>
      </c>
      <c r="B76" s="2"/>
      <c r="C76" s="2"/>
      <c r="D76" s="2"/>
      <c r="E76" s="2"/>
      <c r="F76" s="2"/>
      <c r="G76" s="2"/>
      <c r="H76" s="2"/>
    </row>
    <row r="77" spans="1:8" s="224" customFormat="1" ht="33" customHeight="1">
      <c r="A77" s="271"/>
      <c r="B77" s="266"/>
      <c r="C77" s="259"/>
      <c r="D77" s="259"/>
      <c r="E77" s="259"/>
      <c r="F77" s="259"/>
      <c r="G77" s="259"/>
      <c r="H77" s="259"/>
    </row>
    <row r="78" spans="1:8" s="224" customFormat="1" ht="19.5" customHeight="1">
      <c r="A78" s="1"/>
      <c r="B78" s="367" t="s">
        <v>0</v>
      </c>
      <c r="C78" s="367"/>
      <c r="D78" s="367"/>
      <c r="E78" s="367"/>
      <c r="F78" s="367"/>
      <c r="G78" s="367"/>
      <c r="H78" s="283"/>
    </row>
    <row r="79" spans="1:8" s="224" customFormat="1" ht="22.5" customHeight="1">
      <c r="A79" s="1"/>
      <c r="B79" s="367" t="s">
        <v>1</v>
      </c>
      <c r="C79" s="367"/>
      <c r="D79" s="367"/>
      <c r="E79" s="367"/>
      <c r="F79" s="367"/>
      <c r="G79" s="367"/>
      <c r="H79" s="283"/>
    </row>
    <row r="80" spans="1:8" s="224" customFormat="1" ht="24" customHeight="1">
      <c r="A80" s="3"/>
      <c r="B80" s="2"/>
      <c r="C80" s="2"/>
      <c r="D80" s="2"/>
      <c r="E80" s="2"/>
      <c r="F80" s="2"/>
      <c r="G80" s="2"/>
      <c r="H80" s="2"/>
    </row>
    <row r="81" spans="1:8" s="224" customFormat="1" ht="24" customHeight="1">
      <c r="A81" s="3"/>
      <c r="B81" s="2"/>
      <c r="C81" s="2"/>
      <c r="D81" s="2"/>
      <c r="E81" s="2"/>
      <c r="F81" s="2"/>
      <c r="G81" s="2"/>
      <c r="H81" s="2"/>
    </row>
    <row r="82" spans="1:8" s="224" customFormat="1" ht="26.25" customHeight="1">
      <c r="A82" s="3"/>
      <c r="B82" s="2"/>
      <c r="C82" s="2"/>
      <c r="D82" s="2"/>
      <c r="E82" s="2"/>
      <c r="F82" s="2"/>
      <c r="G82" s="2"/>
      <c r="H82" s="2"/>
    </row>
    <row r="83" spans="1:8" s="224" customFormat="1" ht="33" customHeight="1" thickBot="1">
      <c r="A83" s="3"/>
      <c r="B83" s="2"/>
      <c r="C83" s="2"/>
      <c r="D83" s="2"/>
      <c r="E83" s="2"/>
      <c r="F83" s="2"/>
      <c r="G83" s="2"/>
      <c r="H83" s="2"/>
    </row>
    <row r="84" spans="1:8" s="224" customFormat="1" ht="50.25" customHeight="1">
      <c r="A84" s="369" t="s">
        <v>143</v>
      </c>
      <c r="B84" s="374" t="s">
        <v>87</v>
      </c>
      <c r="C84" s="373" t="s">
        <v>2</v>
      </c>
      <c r="D84" s="373"/>
      <c r="E84" s="376" t="s">
        <v>63</v>
      </c>
      <c r="F84" s="285" t="s">
        <v>7</v>
      </c>
      <c r="G84" s="5" t="s">
        <v>3</v>
      </c>
      <c r="H84" s="362"/>
    </row>
    <row r="85" spans="1:8" s="224" customFormat="1" ht="36.75" customHeight="1" thickBot="1">
      <c r="A85" s="378"/>
      <c r="B85" s="375"/>
      <c r="C85" s="16" t="s">
        <v>147</v>
      </c>
      <c r="D85" s="13" t="s">
        <v>148</v>
      </c>
      <c r="E85" s="379"/>
      <c r="F85" s="14" t="s">
        <v>4</v>
      </c>
      <c r="G85" s="15" t="s">
        <v>149</v>
      </c>
      <c r="H85" s="363"/>
    </row>
    <row r="86" spans="1:8" s="7" customFormat="1" ht="45.75" customHeight="1">
      <c r="A86" s="292" t="s">
        <v>211</v>
      </c>
      <c r="B86" s="229" t="s">
        <v>200</v>
      </c>
      <c r="C86" s="223">
        <f>C87+C88+C89+C90+C91</f>
        <v>1999</v>
      </c>
      <c r="D86" s="223">
        <f t="shared" ref="D86" si="8">D87+D88+D89+D90+D91</f>
        <v>0</v>
      </c>
      <c r="E86" s="223">
        <f>E87+E88+E89+E90+E91</f>
        <v>1112</v>
      </c>
      <c r="F86" s="223">
        <f t="shared" ref="F86:G86" si="9">F87+F88+F89+F90+F91</f>
        <v>5903</v>
      </c>
      <c r="G86" s="293">
        <f t="shared" si="9"/>
        <v>444</v>
      </c>
      <c r="H86" s="297"/>
    </row>
    <row r="87" spans="1:8" s="7" customFormat="1" ht="44.25" customHeight="1">
      <c r="A87" s="215">
        <v>612</v>
      </c>
      <c r="B87" s="345" t="s">
        <v>200</v>
      </c>
      <c r="C87" s="209">
        <v>1999</v>
      </c>
      <c r="D87" s="209"/>
      <c r="E87" s="209"/>
      <c r="F87" s="209">
        <v>3154</v>
      </c>
      <c r="G87" s="210"/>
      <c r="H87" s="259"/>
    </row>
    <row r="88" spans="1:8" s="7" customFormat="1" ht="45.75" customHeight="1">
      <c r="A88" s="228"/>
      <c r="B88" s="148" t="s">
        <v>32</v>
      </c>
      <c r="C88" s="227"/>
      <c r="D88" s="227"/>
      <c r="E88" s="209">
        <v>241</v>
      </c>
      <c r="F88" s="209">
        <v>650</v>
      </c>
      <c r="G88" s="210">
        <v>68</v>
      </c>
      <c r="H88" s="259"/>
    </row>
    <row r="89" spans="1:8" s="224" customFormat="1" ht="47.25" customHeight="1">
      <c r="A89" s="228"/>
      <c r="B89" s="148" t="s">
        <v>30</v>
      </c>
      <c r="C89" s="227"/>
      <c r="D89" s="227"/>
      <c r="E89" s="209">
        <v>301</v>
      </c>
      <c r="F89" s="209">
        <v>716</v>
      </c>
      <c r="G89" s="210">
        <v>113</v>
      </c>
      <c r="H89" s="259"/>
    </row>
    <row r="90" spans="1:8" s="7" customFormat="1" ht="44.25" customHeight="1">
      <c r="A90" s="228"/>
      <c r="B90" s="148" t="s">
        <v>29</v>
      </c>
      <c r="C90" s="227"/>
      <c r="D90" s="227"/>
      <c r="E90" s="209">
        <v>277</v>
      </c>
      <c r="F90" s="209">
        <v>692</v>
      </c>
      <c r="G90" s="210">
        <v>53</v>
      </c>
      <c r="H90" s="259"/>
    </row>
    <row r="91" spans="1:8" s="224" customFormat="1" ht="45.75" customHeight="1" thickBot="1">
      <c r="A91" s="296"/>
      <c r="B91" s="237" t="s">
        <v>227</v>
      </c>
      <c r="C91" s="230"/>
      <c r="D91" s="230"/>
      <c r="E91" s="239">
        <v>293</v>
      </c>
      <c r="F91" s="239">
        <v>691</v>
      </c>
      <c r="G91" s="240">
        <v>210</v>
      </c>
      <c r="H91" s="259"/>
    </row>
    <row r="92" spans="1:8" s="224" customFormat="1" ht="45.75" customHeight="1" thickBot="1">
      <c r="A92" s="251"/>
      <c r="B92" s="291" t="s">
        <v>293</v>
      </c>
      <c r="C92" s="252">
        <f>SUM(C87:C91)</f>
        <v>1999</v>
      </c>
      <c r="D92" s="252">
        <f t="shared" ref="D92:G92" si="10">SUM(D87:D91)</f>
        <v>0</v>
      </c>
      <c r="E92" s="252">
        <f t="shared" si="10"/>
        <v>1112</v>
      </c>
      <c r="F92" s="252">
        <f t="shared" si="10"/>
        <v>5903</v>
      </c>
      <c r="G92" s="257">
        <f t="shared" si="10"/>
        <v>444</v>
      </c>
      <c r="H92" s="297"/>
    </row>
    <row r="93" spans="1:8" s="224" customFormat="1" ht="18.75" customHeight="1">
      <c r="A93" s="52" t="s">
        <v>5</v>
      </c>
      <c r="B93" s="9"/>
      <c r="C93" s="12"/>
      <c r="D93" s="12"/>
      <c r="E93" s="12"/>
      <c r="F93" s="12"/>
      <c r="G93" s="9"/>
      <c r="H93" s="9"/>
    </row>
    <row r="94" spans="1:8" s="224" customFormat="1" ht="23.25" customHeight="1">
      <c r="A94" s="53" t="s">
        <v>146</v>
      </c>
      <c r="B94" s="9"/>
      <c r="C94" s="10"/>
      <c r="D94" s="10"/>
      <c r="E94" s="10"/>
      <c r="F94" s="10"/>
      <c r="G94" s="9"/>
      <c r="H94" s="9"/>
    </row>
    <row r="95" spans="1:8" s="224" customFormat="1" ht="22.5" customHeight="1">
      <c r="A95" s="53" t="s">
        <v>61</v>
      </c>
      <c r="B95" s="9"/>
      <c r="C95" s="10"/>
      <c r="D95" s="10"/>
      <c r="E95" s="10"/>
      <c r="F95" s="10"/>
      <c r="G95" s="9"/>
      <c r="H95" s="9"/>
    </row>
    <row r="96" spans="1:8" s="224" customFormat="1" ht="24" customHeight="1">
      <c r="A96" s="52" t="s">
        <v>144</v>
      </c>
      <c r="B96" s="9"/>
      <c r="C96" s="11"/>
      <c r="D96" s="11"/>
      <c r="E96" s="11"/>
      <c r="F96" s="11"/>
      <c r="G96" s="9"/>
      <c r="H96" s="9"/>
    </row>
    <row r="97" spans="1:8" s="224" customFormat="1" ht="20.25" customHeight="1">
      <c r="A97" s="52" t="s">
        <v>145</v>
      </c>
      <c r="B97" s="2"/>
      <c r="C97" s="2"/>
      <c r="D97" s="2"/>
      <c r="E97" s="2"/>
      <c r="F97" s="2"/>
      <c r="G97" s="2"/>
      <c r="H97" s="2"/>
    </row>
    <row r="98" spans="1:8" s="224" customFormat="1" ht="20.25" customHeight="1">
      <c r="A98" s="52"/>
      <c r="B98" s="2"/>
      <c r="C98" s="2"/>
      <c r="D98" s="2"/>
      <c r="E98" s="2"/>
      <c r="F98" s="2"/>
      <c r="G98" s="2"/>
      <c r="H98" s="2"/>
    </row>
    <row r="99" spans="1:8" s="224" customFormat="1" ht="20.25" customHeight="1">
      <c r="A99" s="52"/>
      <c r="B99" s="2"/>
      <c r="C99" s="2"/>
      <c r="D99" s="2"/>
      <c r="E99" s="2"/>
      <c r="F99" s="2"/>
      <c r="G99" s="2"/>
      <c r="H99" s="2"/>
    </row>
    <row r="100" spans="1:8" s="224" customFormat="1" ht="22.5" customHeight="1">
      <c r="A100" s="1"/>
      <c r="B100" s="367" t="s">
        <v>0</v>
      </c>
      <c r="C100" s="367"/>
      <c r="D100" s="367"/>
      <c r="E100" s="367"/>
      <c r="F100" s="367"/>
      <c r="G100" s="367"/>
      <c r="H100" s="283"/>
    </row>
    <row r="101" spans="1:8" s="224" customFormat="1" ht="20.25" customHeight="1">
      <c r="A101" s="1"/>
      <c r="B101" s="367" t="s">
        <v>1</v>
      </c>
      <c r="C101" s="367"/>
      <c r="D101" s="367"/>
      <c r="E101" s="367"/>
      <c r="F101" s="367"/>
      <c r="G101" s="367"/>
      <c r="H101" s="283"/>
    </row>
    <row r="102" spans="1:8" s="224" customFormat="1" ht="19.5" customHeight="1">
      <c r="A102" s="3"/>
      <c r="B102" s="2"/>
      <c r="C102" s="2"/>
      <c r="D102" s="2"/>
      <c r="E102" s="2"/>
      <c r="F102" s="2"/>
      <c r="G102" s="2"/>
      <c r="H102" s="2"/>
    </row>
    <row r="103" spans="1:8" s="224" customFormat="1" ht="26.25" customHeight="1">
      <c r="A103" s="3"/>
      <c r="B103" s="2"/>
      <c r="C103" s="2"/>
      <c r="D103" s="2"/>
      <c r="E103" s="2"/>
      <c r="F103" s="2"/>
      <c r="G103" s="2"/>
      <c r="H103" s="2"/>
    </row>
    <row r="104" spans="1:8" s="224" customFormat="1" ht="24.75" customHeight="1">
      <c r="A104" s="3"/>
      <c r="B104" s="2"/>
      <c r="C104" s="2"/>
      <c r="D104" s="2"/>
      <c r="E104" s="2"/>
      <c r="F104" s="2"/>
      <c r="G104" s="2"/>
      <c r="H104" s="2"/>
    </row>
    <row r="105" spans="1:8" s="224" customFormat="1" ht="33" customHeight="1">
      <c r="A105" s="3"/>
      <c r="B105" s="2"/>
      <c r="C105" s="2"/>
      <c r="D105" s="2"/>
      <c r="E105" s="2"/>
      <c r="F105" s="2"/>
      <c r="G105" s="2"/>
      <c r="H105" s="2"/>
    </row>
    <row r="106" spans="1:8" s="224" customFormat="1" ht="18" customHeight="1" thickBot="1">
      <c r="A106" s="3"/>
      <c r="B106" s="2"/>
      <c r="C106" s="2"/>
      <c r="D106" s="2"/>
      <c r="E106" s="2"/>
      <c r="F106" s="2"/>
      <c r="G106" s="2"/>
      <c r="H106" s="2"/>
    </row>
    <row r="107" spans="1:8" s="224" customFormat="1" ht="48" customHeight="1">
      <c r="A107" s="369" t="s">
        <v>143</v>
      </c>
      <c r="B107" s="374" t="s">
        <v>87</v>
      </c>
      <c r="C107" s="373" t="s">
        <v>2</v>
      </c>
      <c r="D107" s="373"/>
      <c r="E107" s="376" t="s">
        <v>63</v>
      </c>
      <c r="F107" s="285" t="s">
        <v>7</v>
      </c>
      <c r="G107" s="5" t="s">
        <v>3</v>
      </c>
      <c r="H107" s="362"/>
    </row>
    <row r="108" spans="1:8" s="224" customFormat="1" ht="39.75" customHeight="1" thickBot="1">
      <c r="A108" s="378"/>
      <c r="B108" s="375"/>
      <c r="C108" s="16" t="s">
        <v>147</v>
      </c>
      <c r="D108" s="13" t="s">
        <v>148</v>
      </c>
      <c r="E108" s="379"/>
      <c r="F108" s="14" t="s">
        <v>4</v>
      </c>
      <c r="G108" s="15" t="s">
        <v>149</v>
      </c>
      <c r="H108" s="363"/>
    </row>
    <row r="109" spans="1:8" s="7" customFormat="1" ht="33" customHeight="1">
      <c r="A109" s="292" t="s">
        <v>212</v>
      </c>
      <c r="B109" s="229" t="s">
        <v>213</v>
      </c>
      <c r="C109" s="223">
        <f>C110+C111</f>
        <v>397</v>
      </c>
      <c r="D109" s="223">
        <f t="shared" ref="D109" si="11">D110+D111</f>
        <v>1</v>
      </c>
      <c r="E109" s="223">
        <f>E110+E111</f>
        <v>807</v>
      </c>
      <c r="F109" s="223">
        <f t="shared" ref="F109:G109" si="12">F110+F111</f>
        <v>2003</v>
      </c>
      <c r="G109" s="293">
        <f t="shared" si="12"/>
        <v>96</v>
      </c>
      <c r="H109" s="297"/>
    </row>
    <row r="110" spans="1:8" s="7" customFormat="1" ht="33" customHeight="1">
      <c r="A110" s="215">
        <v>821</v>
      </c>
      <c r="B110" s="8" t="s">
        <v>201</v>
      </c>
      <c r="C110" s="209">
        <v>203</v>
      </c>
      <c r="D110" s="209"/>
      <c r="E110" s="209">
        <v>241</v>
      </c>
      <c r="F110" s="209">
        <v>766</v>
      </c>
      <c r="G110" s="210">
        <v>96</v>
      </c>
      <c r="H110" s="259"/>
    </row>
    <row r="111" spans="1:8" s="7" customFormat="1" ht="33" customHeight="1">
      <c r="A111" s="215">
        <v>841</v>
      </c>
      <c r="B111" s="8" t="s">
        <v>202</v>
      </c>
      <c r="C111" s="209">
        <v>194</v>
      </c>
      <c r="D111" s="209">
        <v>1</v>
      </c>
      <c r="E111" s="209">
        <v>566</v>
      </c>
      <c r="F111" s="209">
        <v>1237</v>
      </c>
      <c r="G111" s="210"/>
      <c r="H111" s="259"/>
    </row>
    <row r="112" spans="1:8" s="7" customFormat="1" ht="33" customHeight="1">
      <c r="A112" s="225" t="s">
        <v>207</v>
      </c>
      <c r="B112" s="222" t="s">
        <v>203</v>
      </c>
      <c r="C112" s="227">
        <f t="shared" ref="C112:D112" si="13">SUM(C113:C116)</f>
        <v>152</v>
      </c>
      <c r="D112" s="227">
        <f t="shared" si="13"/>
        <v>0</v>
      </c>
      <c r="E112" s="227">
        <f>SUM(E113:E116)</f>
        <v>359</v>
      </c>
      <c r="F112" s="227">
        <f t="shared" ref="F112:G112" si="14">SUM(F113:F116)</f>
        <v>1001</v>
      </c>
      <c r="G112" s="299">
        <f t="shared" si="14"/>
        <v>0</v>
      </c>
      <c r="H112" s="297"/>
    </row>
    <row r="113" spans="1:8" s="7" customFormat="1" ht="33" customHeight="1">
      <c r="A113" s="215" t="s">
        <v>207</v>
      </c>
      <c r="B113" s="8" t="s">
        <v>203</v>
      </c>
      <c r="C113" s="209">
        <v>152</v>
      </c>
      <c r="D113" s="209"/>
      <c r="E113" s="209"/>
      <c r="F113" s="209">
        <v>230</v>
      </c>
      <c r="G113" s="210"/>
      <c r="H113" s="259"/>
    </row>
    <row r="114" spans="1:8" s="7" customFormat="1" ht="33" customHeight="1">
      <c r="A114" s="215"/>
      <c r="B114" s="253" t="s">
        <v>262</v>
      </c>
      <c r="C114" s="209"/>
      <c r="D114" s="209"/>
      <c r="E114" s="209">
        <v>77</v>
      </c>
      <c r="F114" s="209">
        <v>146</v>
      </c>
      <c r="G114" s="210"/>
      <c r="H114" s="259"/>
    </row>
    <row r="115" spans="1:8" s="7" customFormat="1" ht="33" customHeight="1">
      <c r="A115" s="215"/>
      <c r="B115" s="253" t="s">
        <v>247</v>
      </c>
      <c r="C115" s="209"/>
      <c r="D115" s="209"/>
      <c r="E115" s="209">
        <v>107</v>
      </c>
      <c r="F115" s="209">
        <v>250</v>
      </c>
      <c r="G115" s="210"/>
      <c r="H115" s="259"/>
    </row>
    <row r="116" spans="1:8" s="7" customFormat="1" ht="33" customHeight="1">
      <c r="A116" s="215"/>
      <c r="B116" s="253" t="s">
        <v>249</v>
      </c>
      <c r="C116" s="209"/>
      <c r="D116" s="209"/>
      <c r="E116" s="209">
        <v>175</v>
      </c>
      <c r="F116" s="209">
        <v>375</v>
      </c>
      <c r="G116" s="210"/>
      <c r="H116" s="259"/>
    </row>
    <row r="117" spans="1:8" ht="21.95" customHeight="1">
      <c r="A117" s="225" t="s">
        <v>214</v>
      </c>
      <c r="B117" s="222" t="s">
        <v>37</v>
      </c>
      <c r="C117" s="227">
        <f>C118</f>
        <v>504</v>
      </c>
      <c r="D117" s="227">
        <f t="shared" ref="D117" si="15">D118</f>
        <v>0</v>
      </c>
      <c r="E117" s="227">
        <f>SUM(E118:E120)</f>
        <v>448</v>
      </c>
      <c r="F117" s="227">
        <f t="shared" ref="F117:G117" si="16">SUM(F118:F120)</f>
        <v>1556</v>
      </c>
      <c r="G117" s="299">
        <f t="shared" si="16"/>
        <v>0</v>
      </c>
      <c r="H117" s="297"/>
    </row>
    <row r="118" spans="1:8" s="224" customFormat="1" ht="33" customHeight="1">
      <c r="A118" s="215">
        <v>121</v>
      </c>
      <c r="B118" s="8" t="s">
        <v>37</v>
      </c>
      <c r="C118" s="209">
        <v>504</v>
      </c>
      <c r="D118" s="209"/>
      <c r="E118" s="209"/>
      <c r="F118" s="209">
        <v>624</v>
      </c>
      <c r="G118" s="210"/>
      <c r="H118" s="259"/>
    </row>
    <row r="119" spans="1:8" s="7" customFormat="1" ht="33" customHeight="1">
      <c r="A119" s="215"/>
      <c r="B119" s="253" t="s">
        <v>263</v>
      </c>
      <c r="C119" s="209"/>
      <c r="D119" s="209"/>
      <c r="E119" s="209">
        <v>244</v>
      </c>
      <c r="F119" s="209">
        <v>518</v>
      </c>
      <c r="G119" s="210"/>
      <c r="H119" s="259"/>
    </row>
    <row r="120" spans="1:8" s="7" customFormat="1" ht="33" customHeight="1" thickBot="1">
      <c r="A120" s="238"/>
      <c r="B120" s="256" t="s">
        <v>264</v>
      </c>
      <c r="C120" s="239"/>
      <c r="D120" s="239"/>
      <c r="E120" s="239">
        <v>204</v>
      </c>
      <c r="F120" s="239">
        <v>414</v>
      </c>
      <c r="G120" s="240"/>
      <c r="H120" s="259"/>
    </row>
    <row r="121" spans="1:8" s="7" customFormat="1" ht="33" customHeight="1" thickBot="1">
      <c r="A121" s="251"/>
      <c r="B121" s="346" t="s">
        <v>292</v>
      </c>
      <c r="C121" s="252">
        <f>C109+C112+C117</f>
        <v>1053</v>
      </c>
      <c r="D121" s="252">
        <f t="shared" ref="D121:G121" si="17">D109+D112+D117</f>
        <v>1</v>
      </c>
      <c r="E121" s="252">
        <f t="shared" si="17"/>
        <v>1614</v>
      </c>
      <c r="F121" s="252">
        <f t="shared" si="17"/>
        <v>4560</v>
      </c>
      <c r="G121" s="257">
        <f t="shared" si="17"/>
        <v>96</v>
      </c>
      <c r="H121" s="297"/>
    </row>
    <row r="122" spans="1:8" s="7" customFormat="1" ht="28.5" customHeight="1">
      <c r="A122" s="52" t="s">
        <v>5</v>
      </c>
      <c r="B122" s="9"/>
      <c r="C122" s="12"/>
      <c r="D122" s="12"/>
      <c r="E122" s="12"/>
      <c r="F122" s="12"/>
      <c r="G122" s="9"/>
      <c r="H122" s="9"/>
    </row>
    <row r="123" spans="1:8" s="7" customFormat="1" ht="26.25" customHeight="1">
      <c r="A123" s="53" t="s">
        <v>146</v>
      </c>
      <c r="B123" s="9"/>
      <c r="C123" s="10"/>
      <c r="D123" s="10"/>
      <c r="E123" s="10"/>
      <c r="F123" s="10"/>
      <c r="G123" s="9"/>
      <c r="H123" s="9"/>
    </row>
    <row r="124" spans="1:8" s="7" customFormat="1" ht="28.5" customHeight="1">
      <c r="A124" s="53" t="s">
        <v>61</v>
      </c>
      <c r="B124" s="9"/>
      <c r="C124" s="10"/>
      <c r="D124" s="10"/>
      <c r="E124" s="10"/>
      <c r="F124" s="10"/>
      <c r="G124" s="9"/>
      <c r="H124" s="9"/>
    </row>
    <row r="125" spans="1:8" s="7" customFormat="1" ht="16.5" customHeight="1">
      <c r="A125" s="52" t="s">
        <v>144</v>
      </c>
      <c r="B125" s="9"/>
      <c r="C125" s="11"/>
      <c r="D125" s="11"/>
      <c r="E125" s="11"/>
      <c r="F125" s="11"/>
      <c r="G125" s="9"/>
      <c r="H125" s="9"/>
    </row>
    <row r="126" spans="1:8" s="7" customFormat="1" ht="29.25" customHeight="1">
      <c r="A126" s="52" t="s">
        <v>145</v>
      </c>
      <c r="B126" s="2"/>
      <c r="C126" s="2"/>
      <c r="D126" s="2"/>
      <c r="E126" s="2"/>
      <c r="F126" s="2"/>
      <c r="G126" s="2"/>
      <c r="H126" s="2"/>
    </row>
    <row r="127" spans="1:8" s="7" customFormat="1" ht="29.25" customHeight="1">
      <c r="A127" s="52"/>
      <c r="B127" s="2"/>
      <c r="C127" s="2"/>
      <c r="D127" s="2"/>
      <c r="E127" s="2"/>
      <c r="F127" s="2"/>
      <c r="G127" s="2"/>
      <c r="H127" s="2"/>
    </row>
    <row r="128" spans="1:8" s="7" customFormat="1" ht="21" customHeight="1">
      <c r="A128" s="1"/>
      <c r="B128" s="367" t="s">
        <v>0</v>
      </c>
      <c r="C128" s="367"/>
      <c r="D128" s="367"/>
      <c r="E128" s="367"/>
      <c r="F128" s="367"/>
      <c r="G128" s="367"/>
      <c r="H128" s="283"/>
    </row>
    <row r="129" spans="1:8" s="7" customFormat="1" ht="21.75" customHeight="1">
      <c r="A129" s="1"/>
      <c r="B129" s="368" t="s">
        <v>1</v>
      </c>
      <c r="C129" s="368"/>
      <c r="D129" s="368"/>
      <c r="E129" s="368"/>
      <c r="F129" s="368"/>
      <c r="G129" s="368"/>
      <c r="H129" s="284"/>
    </row>
    <row r="130" spans="1:8" s="7" customFormat="1" ht="18" customHeight="1">
      <c r="A130" s="3"/>
      <c r="B130" s="2"/>
      <c r="C130" s="2"/>
      <c r="D130" s="2"/>
      <c r="E130" s="2"/>
      <c r="F130" s="2"/>
      <c r="G130" s="2"/>
      <c r="H130" s="2"/>
    </row>
    <row r="131" spans="1:8" s="7" customFormat="1" ht="22.5" customHeight="1">
      <c r="A131" s="3"/>
      <c r="B131" s="2"/>
      <c r="C131" s="2"/>
      <c r="D131" s="2"/>
      <c r="E131" s="2"/>
      <c r="F131" s="2"/>
      <c r="G131" s="2"/>
      <c r="H131" s="2"/>
    </row>
    <row r="132" spans="1:8" s="7" customFormat="1" ht="25.5" customHeight="1">
      <c r="A132" s="3"/>
      <c r="B132" s="2"/>
      <c r="C132" s="2"/>
      <c r="D132" s="2"/>
      <c r="E132" s="2"/>
      <c r="F132" s="2"/>
      <c r="G132" s="2"/>
      <c r="H132" s="2"/>
    </row>
    <row r="133" spans="1:8" s="7" customFormat="1" ht="33" customHeight="1" thickBot="1">
      <c r="A133" s="3"/>
      <c r="B133" s="2"/>
      <c r="C133" s="2"/>
      <c r="D133" s="2"/>
      <c r="E133" s="2"/>
      <c r="F133" s="2"/>
      <c r="G133" s="2"/>
      <c r="H133" s="2"/>
    </row>
    <row r="134" spans="1:8" s="7" customFormat="1" ht="51" customHeight="1">
      <c r="A134" s="369" t="s">
        <v>143</v>
      </c>
      <c r="B134" s="374" t="s">
        <v>87</v>
      </c>
      <c r="C134" s="373" t="s">
        <v>2</v>
      </c>
      <c r="D134" s="373"/>
      <c r="E134" s="376" t="s">
        <v>63</v>
      </c>
      <c r="F134" s="285" t="s">
        <v>7</v>
      </c>
      <c r="G134" s="5" t="s">
        <v>3</v>
      </c>
      <c r="H134" s="362"/>
    </row>
    <row r="135" spans="1:8" s="7" customFormat="1" ht="27" customHeight="1" thickBot="1">
      <c r="A135" s="378"/>
      <c r="B135" s="375"/>
      <c r="C135" s="16" t="s">
        <v>147</v>
      </c>
      <c r="D135" s="13" t="s">
        <v>148</v>
      </c>
      <c r="E135" s="379"/>
      <c r="F135" s="14" t="s">
        <v>4</v>
      </c>
      <c r="G135" s="15" t="s">
        <v>149</v>
      </c>
      <c r="H135" s="363"/>
    </row>
    <row r="136" spans="1:8" s="7" customFormat="1" ht="60.75" customHeight="1" thickBot="1">
      <c r="A136" s="251" t="s">
        <v>216</v>
      </c>
      <c r="B136" s="300" t="s">
        <v>215</v>
      </c>
      <c r="C136" s="252">
        <f>C137</f>
        <v>678</v>
      </c>
      <c r="D136" s="252">
        <f t="shared" ref="D136:G136" si="18">D137</f>
        <v>1</v>
      </c>
      <c r="E136" s="252">
        <f t="shared" si="18"/>
        <v>707</v>
      </c>
      <c r="F136" s="252">
        <f t="shared" si="18"/>
        <v>2549</v>
      </c>
      <c r="G136" s="257">
        <f t="shared" si="18"/>
        <v>375</v>
      </c>
      <c r="H136" s="297"/>
    </row>
    <row r="137" spans="1:8" s="7" customFormat="1" ht="61.5" customHeight="1" thickBot="1">
      <c r="A137" s="216">
        <v>711</v>
      </c>
      <c r="B137" s="151" t="s">
        <v>161</v>
      </c>
      <c r="C137" s="220">
        <v>678</v>
      </c>
      <c r="D137" s="220">
        <v>1</v>
      </c>
      <c r="E137" s="220">
        <v>707</v>
      </c>
      <c r="F137" s="220">
        <v>2549</v>
      </c>
      <c r="G137" s="298">
        <v>375</v>
      </c>
      <c r="H137" s="259"/>
    </row>
    <row r="138" spans="1:8" s="7" customFormat="1" ht="54.75" customHeight="1" thickBot="1">
      <c r="A138" s="231"/>
      <c r="B138" s="301" t="s">
        <v>291</v>
      </c>
      <c r="C138" s="232">
        <f>C136</f>
        <v>678</v>
      </c>
      <c r="D138" s="232">
        <f t="shared" ref="D138:G138" si="19">D136</f>
        <v>1</v>
      </c>
      <c r="E138" s="232">
        <f t="shared" si="19"/>
        <v>707</v>
      </c>
      <c r="F138" s="232">
        <f t="shared" si="19"/>
        <v>2549</v>
      </c>
      <c r="G138" s="232">
        <f t="shared" si="19"/>
        <v>375</v>
      </c>
      <c r="H138" s="297"/>
    </row>
    <row r="139" spans="1:8" s="7" customFormat="1" ht="23.25" customHeight="1">
      <c r="A139" s="52" t="s">
        <v>5</v>
      </c>
      <c r="B139" s="9"/>
      <c r="C139" s="12"/>
      <c r="D139" s="12"/>
      <c r="E139" s="12"/>
      <c r="F139" s="12"/>
      <c r="G139" s="9"/>
      <c r="H139" s="9"/>
    </row>
    <row r="140" spans="1:8" s="7" customFormat="1" ht="21.75" customHeight="1">
      <c r="A140" s="53" t="s">
        <v>146</v>
      </c>
      <c r="B140" s="9"/>
      <c r="C140" s="10"/>
      <c r="D140" s="10"/>
      <c r="E140" s="10"/>
      <c r="F140" s="10"/>
      <c r="G140" s="9"/>
      <c r="H140" s="9"/>
    </row>
    <row r="141" spans="1:8" s="7" customFormat="1" ht="21.75" customHeight="1">
      <c r="A141" s="53" t="s">
        <v>61</v>
      </c>
      <c r="B141" s="9"/>
      <c r="C141" s="10"/>
      <c r="D141" s="10"/>
      <c r="E141" s="10"/>
      <c r="F141" s="10"/>
      <c r="G141" s="9"/>
      <c r="H141" s="9"/>
    </row>
    <row r="142" spans="1:8" s="7" customFormat="1" ht="25.5" customHeight="1">
      <c r="A142" s="52" t="s">
        <v>144</v>
      </c>
      <c r="B142" s="9"/>
      <c r="C142" s="11"/>
      <c r="D142" s="11"/>
      <c r="E142" s="11"/>
      <c r="F142" s="11"/>
      <c r="G142" s="9"/>
      <c r="H142" s="9"/>
    </row>
    <row r="143" spans="1:8" s="7" customFormat="1" ht="24.75" customHeight="1">
      <c r="A143" s="52" t="s">
        <v>145</v>
      </c>
      <c r="B143" s="2"/>
      <c r="C143" s="2"/>
      <c r="D143" s="2"/>
      <c r="E143" s="2"/>
      <c r="F143" s="2"/>
      <c r="G143" s="2"/>
      <c r="H143" s="2"/>
    </row>
    <row r="144" spans="1:8" s="7" customFormat="1" ht="33" customHeight="1">
      <c r="A144" s="271"/>
      <c r="B144" s="266"/>
      <c r="C144" s="259"/>
      <c r="D144" s="259"/>
      <c r="E144" s="259"/>
      <c r="F144" s="259"/>
      <c r="G144" s="259"/>
      <c r="H144" s="259"/>
    </row>
    <row r="145" spans="1:8" s="7" customFormat="1" ht="25.5" customHeight="1">
      <c r="A145" s="1"/>
      <c r="B145" s="367" t="s">
        <v>0</v>
      </c>
      <c r="C145" s="367"/>
      <c r="D145" s="367"/>
      <c r="E145" s="367"/>
      <c r="F145" s="367"/>
      <c r="G145" s="367"/>
      <c r="H145" s="283"/>
    </row>
    <row r="146" spans="1:8" s="7" customFormat="1" ht="27" customHeight="1">
      <c r="A146" s="1"/>
      <c r="B146" s="367" t="s">
        <v>1</v>
      </c>
      <c r="C146" s="367"/>
      <c r="D146" s="367"/>
      <c r="E146" s="367"/>
      <c r="F146" s="367"/>
      <c r="G146" s="367"/>
      <c r="H146" s="283"/>
    </row>
    <row r="147" spans="1:8" s="7" customFormat="1" ht="22.5" customHeight="1">
      <c r="A147" s="3"/>
      <c r="B147" s="2"/>
      <c r="C147" s="2"/>
      <c r="D147" s="2"/>
      <c r="E147" s="2"/>
      <c r="F147" s="2"/>
      <c r="G147" s="2"/>
      <c r="H147" s="2"/>
    </row>
    <row r="148" spans="1:8" s="7" customFormat="1" ht="22.5" customHeight="1">
      <c r="A148" s="3"/>
      <c r="B148" s="2"/>
      <c r="C148" s="2"/>
      <c r="D148" s="2"/>
      <c r="E148" s="2"/>
      <c r="F148" s="2"/>
      <c r="G148" s="2"/>
      <c r="H148" s="2"/>
    </row>
    <row r="149" spans="1:8" s="7" customFormat="1" ht="21.75" customHeight="1">
      <c r="A149" s="3"/>
      <c r="B149" s="2"/>
      <c r="C149" s="2"/>
      <c r="D149" s="2"/>
      <c r="E149" s="2"/>
      <c r="F149" s="2"/>
      <c r="G149" s="2"/>
      <c r="H149" s="2"/>
    </row>
    <row r="150" spans="1:8" s="7" customFormat="1" ht="33" customHeight="1" thickBot="1">
      <c r="A150" s="3"/>
      <c r="B150" s="2"/>
      <c r="C150" s="2"/>
      <c r="D150" s="2"/>
      <c r="E150" s="2"/>
      <c r="F150" s="2"/>
      <c r="G150" s="2"/>
      <c r="H150" s="2"/>
    </row>
    <row r="151" spans="1:8" s="7" customFormat="1" ht="47.25" customHeight="1">
      <c r="A151" s="369" t="s">
        <v>143</v>
      </c>
      <c r="B151" s="374" t="s">
        <v>87</v>
      </c>
      <c r="C151" s="373" t="s">
        <v>2</v>
      </c>
      <c r="D151" s="373"/>
      <c r="E151" s="376" t="s">
        <v>63</v>
      </c>
      <c r="F151" s="285" t="s">
        <v>7</v>
      </c>
      <c r="G151" s="5" t="s">
        <v>3</v>
      </c>
      <c r="H151" s="362"/>
    </row>
    <row r="152" spans="1:8" s="7" customFormat="1" ht="33" customHeight="1" thickBot="1">
      <c r="A152" s="378"/>
      <c r="B152" s="375"/>
      <c r="C152" s="16" t="s">
        <v>147</v>
      </c>
      <c r="D152" s="13" t="s">
        <v>148</v>
      </c>
      <c r="E152" s="379"/>
      <c r="F152" s="14" t="s">
        <v>4</v>
      </c>
      <c r="G152" s="15" t="s">
        <v>149</v>
      </c>
      <c r="H152" s="363"/>
    </row>
    <row r="153" spans="1:8" s="9" customFormat="1" ht="20.100000000000001" customHeight="1">
      <c r="A153" s="292" t="s">
        <v>217</v>
      </c>
      <c r="B153" s="302" t="s">
        <v>218</v>
      </c>
      <c r="C153" s="223">
        <f>C158+C155+C154+C157+C162+C159+C160+C161+C162</f>
        <v>1007</v>
      </c>
      <c r="D153" s="223">
        <f>D158+D155+D154+D157+D162+D159+D160+D161+D162</f>
        <v>1</v>
      </c>
      <c r="E153" s="223">
        <f>SUM(E154:E162)</f>
        <v>742</v>
      </c>
      <c r="F153" s="223">
        <f t="shared" ref="F153:G153" si="20">SUM(F154:F162)</f>
        <v>3460</v>
      </c>
      <c r="G153" s="293">
        <f t="shared" si="20"/>
        <v>501</v>
      </c>
      <c r="H153" s="297"/>
    </row>
    <row r="154" spans="1:8" s="9" customFormat="1" ht="20.100000000000001" customHeight="1">
      <c r="A154" s="225"/>
      <c r="B154" s="247" t="s">
        <v>229</v>
      </c>
      <c r="C154" s="227"/>
      <c r="D154" s="227"/>
      <c r="E154" s="209">
        <v>4</v>
      </c>
      <c r="F154" s="209">
        <v>4</v>
      </c>
      <c r="G154" s="210">
        <v>18</v>
      </c>
      <c r="H154" s="259"/>
    </row>
    <row r="155" spans="1:8" s="9" customFormat="1" ht="20.100000000000001" customHeight="1">
      <c r="A155" s="215">
        <v>911</v>
      </c>
      <c r="B155" s="8" t="s">
        <v>205</v>
      </c>
      <c r="C155" s="209">
        <v>495</v>
      </c>
      <c r="D155" s="209"/>
      <c r="E155" s="209"/>
      <c r="F155" s="209">
        <v>768</v>
      </c>
      <c r="G155" s="210">
        <v>15</v>
      </c>
      <c r="H155" s="259"/>
    </row>
    <row r="156" spans="1:8" s="9" customFormat="1" ht="20.100000000000001" customHeight="1">
      <c r="A156" s="215"/>
      <c r="B156" s="8" t="s">
        <v>267</v>
      </c>
      <c r="C156" s="209"/>
      <c r="D156" s="209"/>
      <c r="E156" s="209">
        <v>19</v>
      </c>
      <c r="F156" s="209">
        <v>47</v>
      </c>
      <c r="G156" s="210"/>
      <c r="H156" s="259"/>
    </row>
    <row r="157" spans="1:8" ht="33" customHeight="1">
      <c r="A157" s="225"/>
      <c r="B157" s="250" t="s">
        <v>230</v>
      </c>
      <c r="C157" s="227"/>
      <c r="D157" s="227"/>
      <c r="E157" s="209">
        <v>292</v>
      </c>
      <c r="F157" s="209">
        <v>686</v>
      </c>
      <c r="G157" s="210">
        <v>129</v>
      </c>
      <c r="H157" s="259"/>
    </row>
    <row r="158" spans="1:8" ht="21.95" customHeight="1">
      <c r="A158" s="215">
        <v>931</v>
      </c>
      <c r="B158" s="8" t="s">
        <v>204</v>
      </c>
      <c r="C158" s="209">
        <v>512</v>
      </c>
      <c r="D158" s="209">
        <v>1</v>
      </c>
      <c r="E158" s="209"/>
      <c r="F158" s="209">
        <v>871</v>
      </c>
      <c r="G158" s="210"/>
      <c r="H158" s="259"/>
    </row>
    <row r="159" spans="1:8" ht="21.95" customHeight="1">
      <c r="A159" s="225"/>
      <c r="B159" s="246" t="s">
        <v>231</v>
      </c>
      <c r="C159" s="227"/>
      <c r="D159" s="227"/>
      <c r="E159" s="209">
        <v>63</v>
      </c>
      <c r="F159" s="209">
        <v>181</v>
      </c>
      <c r="G159" s="210">
        <v>33</v>
      </c>
      <c r="H159" s="259"/>
    </row>
    <row r="160" spans="1:8" ht="21.95" customHeight="1">
      <c r="A160" s="225"/>
      <c r="B160" s="246" t="s">
        <v>232</v>
      </c>
      <c r="C160" s="227"/>
      <c r="D160" s="227"/>
      <c r="E160" s="209">
        <v>178</v>
      </c>
      <c r="F160" s="209">
        <v>444</v>
      </c>
      <c r="G160" s="210">
        <v>93</v>
      </c>
      <c r="H160" s="259"/>
    </row>
    <row r="161" spans="1:8" ht="21.95" customHeight="1">
      <c r="A161" s="215"/>
      <c r="B161" s="246" t="s">
        <v>233</v>
      </c>
      <c r="C161" s="209"/>
      <c r="D161" s="209"/>
      <c r="E161" s="209">
        <v>185</v>
      </c>
      <c r="F161" s="209">
        <v>458</v>
      </c>
      <c r="G161" s="210">
        <v>182</v>
      </c>
      <c r="H161" s="259"/>
    </row>
    <row r="162" spans="1:8" ht="21.95" customHeight="1">
      <c r="A162" s="215"/>
      <c r="B162" s="246" t="s">
        <v>35</v>
      </c>
      <c r="C162" s="209"/>
      <c r="D162" s="209"/>
      <c r="E162" s="209">
        <v>1</v>
      </c>
      <c r="F162" s="209">
        <v>1</v>
      </c>
      <c r="G162" s="210">
        <v>31</v>
      </c>
      <c r="H162" s="259"/>
    </row>
    <row r="163" spans="1:8" ht="34.5" customHeight="1">
      <c r="A163" s="225" t="s">
        <v>219</v>
      </c>
      <c r="B163" s="342" t="s">
        <v>206</v>
      </c>
      <c r="C163" s="227">
        <f>C164+C166</f>
        <v>80</v>
      </c>
      <c r="D163" s="227">
        <f>D164+D166</f>
        <v>0</v>
      </c>
      <c r="E163" s="227">
        <f>SUM(E164:E166)</f>
        <v>88</v>
      </c>
      <c r="F163" s="227">
        <f>SUM(F164:F166)</f>
        <v>329</v>
      </c>
      <c r="G163" s="299">
        <f>G164+G166</f>
        <v>52</v>
      </c>
      <c r="H163" s="297"/>
    </row>
    <row r="164" spans="1:8" ht="33" customHeight="1">
      <c r="A164" s="215">
        <v>101</v>
      </c>
      <c r="B164" s="278" t="s">
        <v>206</v>
      </c>
      <c r="C164" s="209">
        <v>80</v>
      </c>
      <c r="D164" s="209"/>
      <c r="E164" s="209"/>
      <c r="F164" s="209">
        <v>136</v>
      </c>
      <c r="G164" s="210">
        <v>28</v>
      </c>
      <c r="H164" s="259"/>
    </row>
    <row r="165" spans="1:8" ht="21.95" customHeight="1">
      <c r="A165" s="215"/>
      <c r="B165" s="8" t="s">
        <v>255</v>
      </c>
      <c r="C165" s="209"/>
      <c r="D165" s="209"/>
      <c r="E165" s="209">
        <v>44</v>
      </c>
      <c r="F165" s="209">
        <v>99</v>
      </c>
      <c r="G165" s="210"/>
      <c r="H165" s="259"/>
    </row>
    <row r="166" spans="1:8" ht="21.95" customHeight="1" thickBot="1">
      <c r="A166" s="238"/>
      <c r="B166" s="17" t="s">
        <v>228</v>
      </c>
      <c r="C166" s="239"/>
      <c r="D166" s="239"/>
      <c r="E166" s="239">
        <v>44</v>
      </c>
      <c r="F166" s="239">
        <v>94</v>
      </c>
      <c r="G166" s="240">
        <v>24</v>
      </c>
      <c r="H166" s="259"/>
    </row>
    <row r="167" spans="1:8" ht="36" customHeight="1" thickBot="1">
      <c r="A167" s="287"/>
      <c r="B167" s="305" t="s">
        <v>290</v>
      </c>
      <c r="C167" s="213">
        <f>C153+C163</f>
        <v>1087</v>
      </c>
      <c r="D167" s="213">
        <f t="shared" ref="D167:G167" si="21">D153+D163</f>
        <v>1</v>
      </c>
      <c r="E167" s="213">
        <f t="shared" si="21"/>
        <v>830</v>
      </c>
      <c r="F167" s="213">
        <f t="shared" si="21"/>
        <v>3789</v>
      </c>
      <c r="G167" s="213">
        <f t="shared" si="21"/>
        <v>553</v>
      </c>
      <c r="H167" s="259"/>
    </row>
    <row r="168" spans="1:8" ht="21.95" customHeight="1" thickBot="1">
      <c r="A168" s="303"/>
      <c r="B168" s="266"/>
      <c r="C168" s="259"/>
      <c r="D168" s="259"/>
      <c r="E168" s="259"/>
      <c r="F168" s="259"/>
      <c r="G168" s="259"/>
      <c r="H168" s="259"/>
    </row>
    <row r="169" spans="1:8" ht="21.95" customHeight="1" thickBot="1">
      <c r="A169" s="371" t="s">
        <v>62</v>
      </c>
      <c r="B169" s="372"/>
      <c r="C169" s="252">
        <f>C27+C50+C71+C92+C121+C138+C167</f>
        <v>8480</v>
      </c>
      <c r="D169" s="252">
        <f>D27+D50+D71+D92+D121+D138+D167</f>
        <v>4</v>
      </c>
      <c r="E169" s="252">
        <f>E27+E50+E71+E92+E121+E138+E167</f>
        <v>7068</v>
      </c>
      <c r="F169" s="252">
        <f>F27+F50+F71+F92+F121+F138+F167</f>
        <v>27285</v>
      </c>
      <c r="G169" s="252">
        <f>G27+G50+G71+G92+G121+G138+G167</f>
        <v>2456</v>
      </c>
      <c r="H169" s="297"/>
    </row>
    <row r="170" spans="1:8" ht="21.95" customHeight="1">
      <c r="A170" s="52" t="s">
        <v>5</v>
      </c>
      <c r="B170" s="9"/>
      <c r="C170" s="12"/>
      <c r="D170" s="12"/>
      <c r="E170" s="12"/>
      <c r="F170" s="12"/>
      <c r="G170" s="9"/>
      <c r="H170" s="9"/>
    </row>
    <row r="171" spans="1:8" ht="21.95" customHeight="1">
      <c r="A171" s="53" t="s">
        <v>146</v>
      </c>
      <c r="B171" s="9"/>
      <c r="C171" s="10"/>
      <c r="D171" s="10"/>
      <c r="E171" s="10"/>
      <c r="F171" s="10"/>
      <c r="G171" s="9"/>
      <c r="H171" s="9"/>
    </row>
    <row r="172" spans="1:8" ht="21.95" customHeight="1">
      <c r="A172" s="53" t="s">
        <v>61</v>
      </c>
      <c r="B172" s="9"/>
      <c r="C172" s="10"/>
      <c r="D172" s="10"/>
      <c r="E172" s="10"/>
      <c r="F172" s="10"/>
      <c r="G172" s="9"/>
      <c r="H172" s="9"/>
    </row>
    <row r="173" spans="1:8" ht="21.95" customHeight="1">
      <c r="A173" s="52" t="s">
        <v>144</v>
      </c>
      <c r="B173" s="9"/>
      <c r="C173" s="11"/>
      <c r="D173" s="11"/>
      <c r="E173" s="11"/>
      <c r="F173" s="11"/>
      <c r="G173" s="9"/>
      <c r="H173" s="9"/>
    </row>
    <row r="174" spans="1:8" ht="21.95" customHeight="1">
      <c r="A174" s="52" t="s">
        <v>145</v>
      </c>
    </row>
    <row r="175" spans="1:8" ht="21.95" customHeight="1">
      <c r="B175" s="366"/>
    </row>
  </sheetData>
  <mergeCells count="43">
    <mergeCell ref="A151:A152"/>
    <mergeCell ref="B151:B152"/>
    <mergeCell ref="C151:D151"/>
    <mergeCell ref="E151:E152"/>
    <mergeCell ref="B145:G145"/>
    <mergeCell ref="B146:G146"/>
    <mergeCell ref="A62:A63"/>
    <mergeCell ref="B62:B63"/>
    <mergeCell ref="C62:D62"/>
    <mergeCell ref="E62:E63"/>
    <mergeCell ref="A84:A85"/>
    <mergeCell ref="B84:B85"/>
    <mergeCell ref="C84:D84"/>
    <mergeCell ref="E84:E85"/>
    <mergeCell ref="A107:A108"/>
    <mergeCell ref="B107:B108"/>
    <mergeCell ref="C107:D107"/>
    <mergeCell ref="E107:E108"/>
    <mergeCell ref="A134:A135"/>
    <mergeCell ref="B134:B135"/>
    <mergeCell ref="C134:D134"/>
    <mergeCell ref="E134:E135"/>
    <mergeCell ref="E39:E40"/>
    <mergeCell ref="B57:G57"/>
    <mergeCell ref="B56:G56"/>
    <mergeCell ref="B128:G128"/>
    <mergeCell ref="B129:G129"/>
    <mergeCell ref="A9:A10"/>
    <mergeCell ref="A169:B169"/>
    <mergeCell ref="B1:G1"/>
    <mergeCell ref="B2:G2"/>
    <mergeCell ref="B9:B10"/>
    <mergeCell ref="C9:D9"/>
    <mergeCell ref="E9:E10"/>
    <mergeCell ref="B34:G34"/>
    <mergeCell ref="A39:A40"/>
    <mergeCell ref="B33:G33"/>
    <mergeCell ref="B78:G78"/>
    <mergeCell ref="B79:G79"/>
    <mergeCell ref="B100:G100"/>
    <mergeCell ref="B101:G101"/>
    <mergeCell ref="B39:B40"/>
    <mergeCell ref="C39:D3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r:id="rId1"/>
  <headerFooter>
    <oddFooter>&amp;RMESRS/DDP/SDPP/Enquête n° 1. Octobre 2017.</oddFooter>
  </headerFooter>
  <rowBreaks count="5" manualBreakCount="5">
    <brk id="55" max="6" man="1"/>
    <brk id="76" max="6" man="1"/>
    <brk id="99" max="6" man="1"/>
    <brk id="127" max="6" man="1"/>
    <brk id="144" max="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8"/>
  <sheetViews>
    <sheetView view="pageBreakPreview" topLeftCell="A163" zoomScale="89" zoomScaleSheetLayoutView="89" workbookViewId="0">
      <selection activeCell="D170" sqref="A170:XFD180"/>
    </sheetView>
  </sheetViews>
  <sheetFormatPr baseColWidth="10" defaultRowHeight="21.95" customHeight="1"/>
  <cols>
    <col min="1" max="1" width="40.85546875" style="2" customWidth="1"/>
    <col min="2" max="3" width="14.5703125" style="272" customWidth="1"/>
    <col min="4" max="4" width="14.42578125" style="272" customWidth="1"/>
    <col min="5" max="5" width="14.42578125" style="2" customWidth="1"/>
    <col min="6" max="7" width="11.42578125" style="3"/>
    <col min="8" max="8" width="38.140625" style="3" bestFit="1" customWidth="1"/>
    <col min="9" max="16384" width="11.42578125" style="3"/>
  </cols>
  <sheetData>
    <row r="1" spans="1:5" s="1" customFormat="1" ht="20.100000000000001" customHeight="1">
      <c r="A1" s="367" t="s">
        <v>0</v>
      </c>
      <c r="B1" s="367"/>
      <c r="C1" s="367"/>
      <c r="D1" s="367"/>
      <c r="E1" s="367"/>
    </row>
    <row r="2" spans="1:5" s="1" customFormat="1" ht="20.100000000000001" customHeight="1">
      <c r="A2" s="368" t="s">
        <v>1</v>
      </c>
      <c r="B2" s="368"/>
      <c r="C2" s="368"/>
      <c r="D2" s="368"/>
      <c r="E2" s="368"/>
    </row>
    <row r="3" spans="1:5" ht="20.100000000000001" customHeight="1"/>
    <row r="4" spans="1:5" ht="20.100000000000001" customHeight="1"/>
    <row r="5" spans="1:5" ht="20.100000000000001" customHeight="1"/>
    <row r="6" spans="1:5" ht="7.5" customHeight="1"/>
    <row r="7" spans="1:5" ht="24.75" customHeight="1"/>
    <row r="8" spans="1:5" ht="15" customHeight="1"/>
    <row r="9" spans="1:5" ht="15" customHeight="1" thickBot="1">
      <c r="A9" s="4"/>
    </row>
    <row r="10" spans="1:5" s="6" customFormat="1" ht="51" customHeight="1">
      <c r="A10" s="380" t="s">
        <v>87</v>
      </c>
      <c r="B10" s="376" t="s">
        <v>2</v>
      </c>
      <c r="C10" s="376" t="s">
        <v>63</v>
      </c>
      <c r="D10" s="270" t="s">
        <v>7</v>
      </c>
      <c r="E10" s="5" t="s">
        <v>3</v>
      </c>
    </row>
    <row r="11" spans="1:5" s="7" customFormat="1" ht="42.75" customHeight="1" thickBot="1">
      <c r="A11" s="384"/>
      <c r="B11" s="379"/>
      <c r="C11" s="379"/>
      <c r="D11" s="14" t="s">
        <v>4</v>
      </c>
      <c r="E11" s="15" t="s">
        <v>149</v>
      </c>
    </row>
    <row r="12" spans="1:5" s="7" customFormat="1" ht="33" customHeight="1">
      <c r="A12" s="222" t="s">
        <v>196</v>
      </c>
      <c r="B12" s="227">
        <f>SUM(B13:B26)</f>
        <v>81</v>
      </c>
      <c r="C12" s="227">
        <f>SUM(C13:C26)</f>
        <v>1020</v>
      </c>
      <c r="D12" s="227">
        <f>SUM(D13:D26)</f>
        <v>1971</v>
      </c>
      <c r="E12" s="227">
        <f t="shared" ref="E12" si="0">SUM(E13:E26)</f>
        <v>895</v>
      </c>
    </row>
    <row r="13" spans="1:5" s="7" customFormat="1" ht="33" customHeight="1">
      <c r="A13" s="253" t="s">
        <v>235</v>
      </c>
      <c r="B13" s="209"/>
      <c r="C13" s="209">
        <v>46</v>
      </c>
      <c r="D13" s="209">
        <v>60</v>
      </c>
      <c r="E13" s="209">
        <v>321</v>
      </c>
    </row>
    <row r="14" spans="1:5" s="7" customFormat="1" ht="33" customHeight="1">
      <c r="A14" s="253" t="s">
        <v>236</v>
      </c>
      <c r="B14" s="209"/>
      <c r="C14" s="209">
        <v>149</v>
      </c>
      <c r="D14" s="209">
        <v>150</v>
      </c>
      <c r="E14" s="209">
        <v>137</v>
      </c>
    </row>
    <row r="15" spans="1:5" s="7" customFormat="1" ht="33" customHeight="1">
      <c r="A15" s="253" t="s">
        <v>237</v>
      </c>
      <c r="B15" s="209"/>
      <c r="C15" s="209">
        <v>191</v>
      </c>
      <c r="D15" s="209">
        <v>657</v>
      </c>
      <c r="E15" s="209">
        <v>114</v>
      </c>
    </row>
    <row r="16" spans="1:5" s="7" customFormat="1" ht="33" customHeight="1">
      <c r="A16" s="253" t="s">
        <v>225</v>
      </c>
      <c r="B16" s="209">
        <v>75</v>
      </c>
      <c r="C16" s="209">
        <v>128</v>
      </c>
      <c r="D16" s="209">
        <v>305</v>
      </c>
      <c r="E16" s="209">
        <v>71</v>
      </c>
    </row>
    <row r="17" spans="1:6" s="7" customFormat="1" ht="33" customHeight="1">
      <c r="A17" s="253" t="s">
        <v>238</v>
      </c>
      <c r="B17" s="209"/>
      <c r="C17" s="209">
        <v>155</v>
      </c>
      <c r="D17" s="209">
        <v>311</v>
      </c>
      <c r="E17" s="209">
        <v>93</v>
      </c>
    </row>
    <row r="18" spans="1:6" s="7" customFormat="1" ht="33" customHeight="1">
      <c r="A18" s="253" t="s">
        <v>270</v>
      </c>
      <c r="B18" s="209">
        <v>6</v>
      </c>
      <c r="C18" s="209">
        <v>19</v>
      </c>
      <c r="D18" s="209">
        <v>53</v>
      </c>
      <c r="E18" s="209"/>
    </row>
    <row r="19" spans="1:6" s="7" customFormat="1" ht="33" customHeight="1">
      <c r="A19" s="253" t="s">
        <v>271</v>
      </c>
      <c r="B19" s="209"/>
      <c r="C19" s="209">
        <v>45</v>
      </c>
      <c r="D19" s="209">
        <v>53</v>
      </c>
      <c r="E19" s="209"/>
    </row>
    <row r="20" spans="1:6" s="7" customFormat="1" ht="33" customHeight="1">
      <c r="A20" s="253" t="s">
        <v>272</v>
      </c>
      <c r="B20" s="209"/>
      <c r="C20" s="209">
        <v>50</v>
      </c>
      <c r="D20" s="209">
        <v>50</v>
      </c>
      <c r="E20" s="209"/>
    </row>
    <row r="21" spans="1:6" s="7" customFormat="1" ht="33" customHeight="1">
      <c r="A21" s="253" t="s">
        <v>269</v>
      </c>
      <c r="B21" s="209"/>
      <c r="C21" s="209">
        <v>16</v>
      </c>
      <c r="D21" s="209">
        <v>17</v>
      </c>
      <c r="E21" s="209"/>
    </row>
    <row r="22" spans="1:6" s="7" customFormat="1" ht="33" customHeight="1">
      <c r="A22" s="253" t="s">
        <v>273</v>
      </c>
      <c r="B22" s="209"/>
      <c r="C22" s="209">
        <v>41</v>
      </c>
      <c r="D22" s="209">
        <v>41</v>
      </c>
      <c r="E22" s="209"/>
    </row>
    <row r="23" spans="1:6" s="7" customFormat="1" ht="33" customHeight="1">
      <c r="A23" s="253" t="s">
        <v>260</v>
      </c>
      <c r="B23" s="209"/>
      <c r="C23" s="209">
        <v>44</v>
      </c>
      <c r="D23" s="209">
        <v>53</v>
      </c>
      <c r="E23" s="209"/>
    </row>
    <row r="24" spans="1:6" s="7" customFormat="1" ht="33" customHeight="1">
      <c r="A24" s="253" t="s">
        <v>191</v>
      </c>
      <c r="B24" s="209"/>
      <c r="C24" s="209">
        <v>54</v>
      </c>
      <c r="D24" s="209">
        <v>72</v>
      </c>
      <c r="E24" s="209">
        <v>80</v>
      </c>
    </row>
    <row r="25" spans="1:6" s="7" customFormat="1" ht="33" customHeight="1">
      <c r="A25" s="253" t="s">
        <v>239</v>
      </c>
      <c r="B25" s="209"/>
      <c r="C25" s="209"/>
      <c r="D25" s="209"/>
      <c r="E25" s="209">
        <v>79</v>
      </c>
    </row>
    <row r="26" spans="1:6" s="7" customFormat="1" ht="33" customHeight="1">
      <c r="A26" s="253" t="s">
        <v>266</v>
      </c>
      <c r="B26" s="209"/>
      <c r="C26" s="209">
        <v>82</v>
      </c>
      <c r="D26" s="209">
        <v>149</v>
      </c>
      <c r="E26" s="209"/>
    </row>
    <row r="27" spans="1:6" s="7" customFormat="1" ht="33" customHeight="1">
      <c r="A27" s="306" t="s">
        <v>276</v>
      </c>
      <c r="B27" s="227">
        <f>SUM(B13:B26)</f>
        <v>81</v>
      </c>
      <c r="C27" s="227">
        <f t="shared" ref="C27:E27" si="1">SUM(C13:C26)</f>
        <v>1020</v>
      </c>
      <c r="D27" s="227">
        <f t="shared" si="1"/>
        <v>1971</v>
      </c>
      <c r="E27" s="227">
        <f t="shared" si="1"/>
        <v>895</v>
      </c>
    </row>
    <row r="28" spans="1:6" s="7" customFormat="1" ht="24" customHeight="1">
      <c r="A28" s="52" t="s">
        <v>157</v>
      </c>
      <c r="B28" s="274"/>
      <c r="C28" s="274"/>
      <c r="D28" s="274"/>
      <c r="E28" s="9"/>
      <c r="F28" s="9"/>
    </row>
    <row r="29" spans="1:6" s="7" customFormat="1" ht="24.75" customHeight="1">
      <c r="A29" s="385" t="s">
        <v>146</v>
      </c>
      <c r="B29" s="385"/>
      <c r="C29" s="385"/>
      <c r="D29" s="385"/>
      <c r="E29" s="385"/>
      <c r="F29" s="9"/>
    </row>
    <row r="30" spans="1:6" s="7" customFormat="1" ht="21" customHeight="1">
      <c r="A30" s="53" t="s">
        <v>61</v>
      </c>
      <c r="B30" s="275"/>
      <c r="C30" s="275"/>
      <c r="D30" s="275"/>
      <c r="E30" s="9"/>
      <c r="F30" s="9"/>
    </row>
    <row r="31" spans="1:6" s="7" customFormat="1" ht="26.25" customHeight="1">
      <c r="A31" s="52" t="s">
        <v>6</v>
      </c>
      <c r="B31" s="276"/>
      <c r="C31" s="276"/>
      <c r="D31" s="276"/>
      <c r="E31" s="9"/>
      <c r="F31" s="9"/>
    </row>
    <row r="32" spans="1:6" s="7" customFormat="1" ht="27" customHeight="1">
      <c r="A32" s="367" t="s">
        <v>0</v>
      </c>
      <c r="B32" s="367"/>
      <c r="C32" s="367"/>
      <c r="D32" s="367"/>
      <c r="E32" s="367"/>
    </row>
    <row r="33" spans="1:6" s="7" customFormat="1" ht="20.25" customHeight="1">
      <c r="A33" s="367" t="s">
        <v>1</v>
      </c>
      <c r="B33" s="367"/>
      <c r="C33" s="367"/>
      <c r="D33" s="367"/>
      <c r="E33" s="367"/>
    </row>
    <row r="34" spans="1:6" s="7" customFormat="1" ht="33" customHeight="1">
      <c r="A34" s="2"/>
      <c r="B34" s="272"/>
      <c r="C34" s="272"/>
      <c r="D34" s="272"/>
      <c r="E34" s="2"/>
    </row>
    <row r="35" spans="1:6" s="7" customFormat="1" ht="33" customHeight="1">
      <c r="A35" s="2"/>
      <c r="B35" s="272"/>
      <c r="C35" s="272"/>
      <c r="D35" s="272"/>
      <c r="E35" s="2"/>
    </row>
    <row r="36" spans="1:6" s="7" customFormat="1" ht="23.25" customHeight="1">
      <c r="A36" s="2"/>
      <c r="B36" s="272"/>
      <c r="C36" s="272"/>
      <c r="D36" s="272"/>
      <c r="E36" s="2"/>
    </row>
    <row r="37" spans="1:6" s="7" customFormat="1" ht="33" customHeight="1" thickBot="1">
      <c r="A37" s="2"/>
      <c r="B37" s="272"/>
      <c r="C37" s="272"/>
      <c r="D37" s="272"/>
      <c r="E37" s="2"/>
    </row>
    <row r="38" spans="1:6" s="7" customFormat="1" ht="33" customHeight="1">
      <c r="A38" s="380" t="s">
        <v>87</v>
      </c>
      <c r="B38" s="376" t="s">
        <v>2</v>
      </c>
      <c r="C38" s="376" t="s">
        <v>63</v>
      </c>
      <c r="D38" s="285" t="s">
        <v>7</v>
      </c>
      <c r="E38" s="5" t="s">
        <v>3</v>
      </c>
    </row>
    <row r="39" spans="1:6" s="7" customFormat="1" ht="33" customHeight="1" thickBot="1">
      <c r="A39" s="384"/>
      <c r="B39" s="379"/>
      <c r="C39" s="379"/>
      <c r="D39" s="14" t="s">
        <v>4</v>
      </c>
      <c r="E39" s="15" t="s">
        <v>149</v>
      </c>
    </row>
    <row r="40" spans="1:6" s="7" customFormat="1" ht="33" customHeight="1">
      <c r="A40" s="222" t="s">
        <v>240</v>
      </c>
      <c r="B40" s="227">
        <f t="shared" ref="B40:C40" si="2">SUM(B41:B43)</f>
        <v>1</v>
      </c>
      <c r="C40" s="227">
        <f t="shared" si="2"/>
        <v>126</v>
      </c>
      <c r="D40" s="227">
        <f>SUM(D41:D43)</f>
        <v>135</v>
      </c>
      <c r="E40" s="227">
        <f>SUM(E41:E43)</f>
        <v>197</v>
      </c>
    </row>
    <row r="41" spans="1:6" s="7" customFormat="1" ht="33" customHeight="1">
      <c r="A41" s="8" t="s">
        <v>21</v>
      </c>
      <c r="B41" s="209">
        <v>1</v>
      </c>
      <c r="C41" s="209">
        <v>126</v>
      </c>
      <c r="D41" s="209">
        <v>128</v>
      </c>
      <c r="E41" s="209">
        <v>147</v>
      </c>
    </row>
    <row r="42" spans="1:6" s="7" customFormat="1" ht="33" customHeight="1">
      <c r="A42" s="8" t="s">
        <v>18</v>
      </c>
      <c r="B42" s="209"/>
      <c r="C42" s="209"/>
      <c r="D42" s="209">
        <v>4</v>
      </c>
      <c r="E42" s="209">
        <v>19</v>
      </c>
    </row>
    <row r="43" spans="1:6" s="7" customFormat="1" ht="33" customHeight="1">
      <c r="A43" s="8" t="s">
        <v>226</v>
      </c>
      <c r="B43" s="209"/>
      <c r="C43" s="209"/>
      <c r="D43" s="209">
        <v>3</v>
      </c>
      <c r="E43" s="209">
        <v>31</v>
      </c>
    </row>
    <row r="44" spans="1:6" s="7" customFormat="1" ht="33" customHeight="1">
      <c r="A44" s="222" t="s">
        <v>241</v>
      </c>
      <c r="B44" s="227">
        <f t="shared" ref="B44:D44" si="3">B45+B46</f>
        <v>0</v>
      </c>
      <c r="C44" s="227">
        <f t="shared" si="3"/>
        <v>0</v>
      </c>
      <c r="D44" s="227">
        <f t="shared" si="3"/>
        <v>0</v>
      </c>
      <c r="E44" s="227">
        <f>E45+E46</f>
        <v>28</v>
      </c>
    </row>
    <row r="45" spans="1:6" s="7" customFormat="1" ht="33" customHeight="1">
      <c r="A45" s="8" t="s">
        <v>20</v>
      </c>
      <c r="B45" s="209"/>
      <c r="C45" s="209"/>
      <c r="D45" s="209"/>
      <c r="E45" s="209">
        <v>22</v>
      </c>
    </row>
    <row r="46" spans="1:6" s="7" customFormat="1" ht="33" customHeight="1" thickBot="1">
      <c r="A46" s="17" t="s">
        <v>19</v>
      </c>
      <c r="B46" s="239"/>
      <c r="C46" s="239"/>
      <c r="D46" s="239"/>
      <c r="E46" s="239">
        <v>6</v>
      </c>
    </row>
    <row r="47" spans="1:6" s="7" customFormat="1" ht="33" customHeight="1" thickBot="1">
      <c r="A47" s="307" t="s">
        <v>277</v>
      </c>
      <c r="B47" s="252">
        <f>B40+B44</f>
        <v>1</v>
      </c>
      <c r="C47" s="252">
        <f t="shared" ref="C47:E47" si="4">C40+C44</f>
        <v>126</v>
      </c>
      <c r="D47" s="252">
        <f t="shared" si="4"/>
        <v>135</v>
      </c>
      <c r="E47" s="257">
        <f t="shared" si="4"/>
        <v>225</v>
      </c>
    </row>
    <row r="48" spans="1:6" s="7" customFormat="1" ht="23.25" customHeight="1">
      <c r="A48" s="52" t="s">
        <v>157</v>
      </c>
      <c r="B48" s="274"/>
      <c r="C48" s="274"/>
      <c r="D48" s="274"/>
      <c r="E48" s="9"/>
      <c r="F48" s="9"/>
    </row>
    <row r="49" spans="1:9" s="7" customFormat="1" ht="28.5" customHeight="1">
      <c r="A49" s="385" t="s">
        <v>146</v>
      </c>
      <c r="B49" s="385"/>
      <c r="C49" s="385"/>
      <c r="D49" s="385"/>
      <c r="E49" s="385"/>
      <c r="F49" s="9"/>
    </row>
    <row r="50" spans="1:9" s="7" customFormat="1" ht="21" customHeight="1">
      <c r="A50" s="53" t="s">
        <v>61</v>
      </c>
      <c r="B50" s="275"/>
      <c r="C50" s="275"/>
      <c r="D50" s="275"/>
      <c r="E50" s="9"/>
      <c r="F50" s="9"/>
    </row>
    <row r="51" spans="1:9" s="7" customFormat="1" ht="18" customHeight="1">
      <c r="A51" s="52" t="s">
        <v>6</v>
      </c>
      <c r="B51" s="276"/>
      <c r="C51" s="276"/>
      <c r="D51" s="276"/>
      <c r="E51" s="9"/>
      <c r="F51" s="9"/>
    </row>
    <row r="52" spans="1:9" s="7" customFormat="1" ht="18" customHeight="1">
      <c r="A52" s="52"/>
      <c r="B52" s="276"/>
      <c r="C52" s="276"/>
      <c r="D52" s="276"/>
      <c r="E52" s="9"/>
      <c r="F52" s="9"/>
    </row>
    <row r="53" spans="1:9" s="7" customFormat="1" ht="18" customHeight="1">
      <c r="A53" s="52"/>
      <c r="B53" s="276"/>
      <c r="C53" s="276"/>
      <c r="D53" s="276"/>
      <c r="E53" s="9"/>
      <c r="F53" s="9"/>
    </row>
    <row r="54" spans="1:9" s="7" customFormat="1" ht="18" customHeight="1">
      <c r="A54" s="367" t="s">
        <v>0</v>
      </c>
      <c r="B54" s="367"/>
      <c r="C54" s="367"/>
      <c r="D54" s="367"/>
      <c r="E54" s="367"/>
      <c r="F54" s="9"/>
    </row>
    <row r="55" spans="1:9" s="7" customFormat="1" ht="18" customHeight="1">
      <c r="A55" s="367" t="s">
        <v>1</v>
      </c>
      <c r="B55" s="367"/>
      <c r="C55" s="367"/>
      <c r="D55" s="367"/>
      <c r="E55" s="367"/>
      <c r="F55" s="9"/>
    </row>
    <row r="56" spans="1:9" s="7" customFormat="1" ht="18" customHeight="1">
      <c r="A56" s="2"/>
      <c r="B56" s="272"/>
      <c r="C56" s="272"/>
      <c r="D56" s="272"/>
      <c r="E56" s="2"/>
      <c r="F56" s="9"/>
    </row>
    <row r="57" spans="1:9" s="7" customFormat="1" ht="18" customHeight="1">
      <c r="A57" s="2"/>
      <c r="B57" s="272"/>
      <c r="C57" s="272"/>
      <c r="D57" s="272"/>
      <c r="E57" s="2"/>
      <c r="F57" s="9"/>
    </row>
    <row r="58" spans="1:9" s="7" customFormat="1" ht="18" customHeight="1">
      <c r="A58" s="2"/>
      <c r="B58" s="272"/>
      <c r="C58" s="272"/>
      <c r="D58" s="272"/>
      <c r="E58" s="2"/>
      <c r="F58" s="9"/>
    </row>
    <row r="59" spans="1:9" s="7" customFormat="1" ht="18" customHeight="1">
      <c r="A59" s="2"/>
      <c r="B59" s="272"/>
      <c r="C59" s="272"/>
      <c r="D59" s="272"/>
      <c r="E59" s="2"/>
      <c r="F59" s="9"/>
    </row>
    <row r="60" spans="1:9" s="7" customFormat="1" ht="18" customHeight="1" thickBot="1">
      <c r="A60" s="2"/>
      <c r="B60" s="272"/>
      <c r="C60" s="272"/>
      <c r="D60" s="272"/>
      <c r="E60" s="2"/>
      <c r="F60" s="9"/>
    </row>
    <row r="61" spans="1:9" s="7" customFormat="1" ht="54" customHeight="1">
      <c r="A61" s="380" t="s">
        <v>87</v>
      </c>
      <c r="B61" s="376" t="s">
        <v>2</v>
      </c>
      <c r="C61" s="376" t="s">
        <v>63</v>
      </c>
      <c r="D61" s="285" t="s">
        <v>7</v>
      </c>
      <c r="E61" s="5" t="s">
        <v>3</v>
      </c>
      <c r="F61" s="9"/>
    </row>
    <row r="62" spans="1:9" s="7" customFormat="1" ht="34.5" customHeight="1" thickBot="1">
      <c r="A62" s="384"/>
      <c r="B62" s="379"/>
      <c r="C62" s="379"/>
      <c r="D62" s="14" t="s">
        <v>4</v>
      </c>
      <c r="E62" s="15" t="s">
        <v>149</v>
      </c>
      <c r="F62" s="9"/>
    </row>
    <row r="63" spans="1:9" s="7" customFormat="1" ht="33" customHeight="1">
      <c r="A63" s="353" t="s">
        <v>242</v>
      </c>
      <c r="B63" s="354">
        <v>33</v>
      </c>
      <c r="C63" s="354">
        <v>24</v>
      </c>
      <c r="D63" s="354">
        <v>59</v>
      </c>
      <c r="E63" s="355">
        <v>34</v>
      </c>
      <c r="H63" s="279"/>
      <c r="I63" s="280"/>
    </row>
    <row r="64" spans="1:9" s="7" customFormat="1" ht="33" customHeight="1">
      <c r="A64" s="356" t="s">
        <v>297</v>
      </c>
      <c r="B64" s="357">
        <v>97</v>
      </c>
      <c r="C64" s="357">
        <v>86</v>
      </c>
      <c r="D64" s="357">
        <v>188</v>
      </c>
      <c r="E64" s="358">
        <v>27</v>
      </c>
      <c r="H64" s="281"/>
      <c r="I64" s="282"/>
    </row>
    <row r="65" spans="1:9" s="7" customFormat="1" ht="33" customHeight="1">
      <c r="A65" s="247" t="s">
        <v>265</v>
      </c>
      <c r="B65" s="359">
        <v>155</v>
      </c>
      <c r="C65" s="359">
        <v>129</v>
      </c>
      <c r="D65" s="359">
        <v>288</v>
      </c>
      <c r="E65" s="359">
        <v>130</v>
      </c>
      <c r="H65" s="281"/>
      <c r="I65" s="282"/>
    </row>
    <row r="66" spans="1:9" s="7" customFormat="1" ht="33" customHeight="1">
      <c r="A66" s="247" t="s">
        <v>243</v>
      </c>
      <c r="B66" s="360">
        <v>235</v>
      </c>
      <c r="C66" s="360">
        <v>267</v>
      </c>
      <c r="D66" s="360">
        <v>512</v>
      </c>
      <c r="E66" s="361">
        <v>422</v>
      </c>
      <c r="H66" s="281"/>
      <c r="I66" s="282"/>
    </row>
    <row r="67" spans="1:9" s="7" customFormat="1" ht="33" customHeight="1">
      <c r="A67" s="178"/>
      <c r="B67" s="209"/>
      <c r="C67" s="209"/>
      <c r="D67" s="209"/>
      <c r="E67" s="210"/>
      <c r="H67" s="279"/>
      <c r="I67" s="280"/>
    </row>
    <row r="68" spans="1:9" s="7" customFormat="1" ht="33" customHeight="1">
      <c r="A68" s="178"/>
      <c r="B68" s="209"/>
      <c r="C68" s="209"/>
      <c r="D68" s="209"/>
      <c r="E68" s="210"/>
      <c r="H68" s="281"/>
      <c r="I68" s="282"/>
    </row>
    <row r="69" spans="1:9" s="7" customFormat="1" ht="33" customHeight="1">
      <c r="A69" s="178"/>
      <c r="B69" s="209"/>
      <c r="C69" s="209"/>
      <c r="D69" s="209"/>
      <c r="E69" s="210"/>
      <c r="H69" s="279"/>
      <c r="I69" s="280"/>
    </row>
    <row r="70" spans="1:9" s="7" customFormat="1" ht="33" customHeight="1">
      <c r="A70" s="178"/>
      <c r="B70" s="209"/>
      <c r="C70" s="209"/>
      <c r="D70" s="209"/>
      <c r="E70" s="210"/>
      <c r="H70" s="281"/>
      <c r="I70" s="282"/>
    </row>
    <row r="71" spans="1:9" s="7" customFormat="1" ht="33" customHeight="1">
      <c r="A71" s="178"/>
      <c r="B71" s="209"/>
      <c r="C71" s="209"/>
      <c r="D71" s="209"/>
      <c r="E71" s="210"/>
      <c r="H71" s="281"/>
      <c r="I71" s="282"/>
    </row>
    <row r="72" spans="1:9" s="7" customFormat="1" ht="33" customHeight="1">
      <c r="A72" s="178"/>
      <c r="B72" s="209"/>
      <c r="C72" s="209"/>
      <c r="D72" s="209"/>
      <c r="E72" s="210"/>
    </row>
    <row r="73" spans="1:9" s="7" customFormat="1" ht="33" customHeight="1" thickBot="1">
      <c r="A73" s="182"/>
      <c r="B73" s="239"/>
      <c r="C73" s="239"/>
      <c r="D73" s="239"/>
      <c r="E73" s="240"/>
    </row>
    <row r="74" spans="1:9" s="7" customFormat="1" ht="33" customHeight="1" thickBot="1">
      <c r="A74" s="317" t="s">
        <v>278</v>
      </c>
      <c r="B74" s="252">
        <f>SUM(B63:B73)</f>
        <v>520</v>
      </c>
      <c r="C74" s="252">
        <f t="shared" ref="C74:E74" si="5">SUM(C63:C73)</f>
        <v>506</v>
      </c>
      <c r="D74" s="252">
        <f t="shared" si="5"/>
        <v>1047</v>
      </c>
      <c r="E74" s="252">
        <f t="shared" si="5"/>
        <v>613</v>
      </c>
    </row>
    <row r="75" spans="1:9" s="7" customFormat="1" ht="24" customHeight="1">
      <c r="A75" s="52" t="s">
        <v>157</v>
      </c>
      <c r="B75" s="274"/>
      <c r="C75" s="274"/>
      <c r="D75" s="274"/>
      <c r="E75" s="9"/>
      <c r="F75" s="9"/>
    </row>
    <row r="76" spans="1:9" s="7" customFormat="1" ht="23.25" customHeight="1">
      <c r="A76" s="385" t="s">
        <v>146</v>
      </c>
      <c r="B76" s="385"/>
      <c r="C76" s="385"/>
      <c r="D76" s="385"/>
      <c r="E76" s="385"/>
      <c r="F76" s="9"/>
    </row>
    <row r="77" spans="1:9" s="7" customFormat="1" ht="26.25" customHeight="1">
      <c r="A77" s="53" t="s">
        <v>61</v>
      </c>
      <c r="B77" s="275"/>
      <c r="C77" s="275"/>
      <c r="D77" s="275"/>
      <c r="E77" s="9"/>
      <c r="F77" s="9"/>
    </row>
    <row r="78" spans="1:9" s="7" customFormat="1" ht="25.5" customHeight="1">
      <c r="A78" s="52" t="s">
        <v>6</v>
      </c>
      <c r="B78" s="276"/>
      <c r="C78" s="276"/>
      <c r="D78" s="276"/>
      <c r="E78" s="9"/>
      <c r="F78" s="9"/>
    </row>
    <row r="79" spans="1:9" s="7" customFormat="1" ht="33" customHeight="1">
      <c r="A79" s="266"/>
      <c r="B79" s="259"/>
      <c r="C79" s="259"/>
      <c r="D79" s="259"/>
      <c r="E79" s="259"/>
    </row>
    <row r="80" spans="1:9" s="7" customFormat="1" ht="30" customHeight="1">
      <c r="A80" s="367" t="s">
        <v>0</v>
      </c>
      <c r="B80" s="367"/>
      <c r="C80" s="367"/>
      <c r="D80" s="367"/>
      <c r="E80" s="367"/>
    </row>
    <row r="81" spans="1:6" s="7" customFormat="1" ht="21" customHeight="1">
      <c r="A81" s="367" t="s">
        <v>1</v>
      </c>
      <c r="B81" s="367"/>
      <c r="C81" s="367"/>
      <c r="D81" s="367"/>
      <c r="E81" s="367"/>
    </row>
    <row r="82" spans="1:6" s="7" customFormat="1" ht="33" customHeight="1">
      <c r="A82" s="2"/>
      <c r="B82" s="272"/>
      <c r="C82" s="272"/>
      <c r="D82" s="272"/>
      <c r="E82" s="2"/>
    </row>
    <row r="83" spans="1:6" s="7" customFormat="1" ht="33" customHeight="1">
      <c r="A83" s="2"/>
      <c r="B83" s="272"/>
      <c r="C83" s="272"/>
      <c r="D83" s="272"/>
      <c r="E83" s="2"/>
    </row>
    <row r="84" spans="1:6" s="7" customFormat="1" ht="33" customHeight="1">
      <c r="A84" s="2"/>
      <c r="B84" s="272"/>
      <c r="C84" s="272"/>
      <c r="D84" s="272"/>
      <c r="E84" s="2"/>
    </row>
    <row r="85" spans="1:6" s="7" customFormat="1" ht="33" customHeight="1" thickBot="1">
      <c r="A85" s="2"/>
      <c r="B85" s="272"/>
      <c r="C85" s="272"/>
      <c r="D85" s="272"/>
      <c r="E85" s="2"/>
    </row>
    <row r="86" spans="1:6" s="7" customFormat="1" ht="48.75" customHeight="1">
      <c r="A86" s="380" t="s">
        <v>87</v>
      </c>
      <c r="B86" s="376" t="s">
        <v>2</v>
      </c>
      <c r="C86" s="376" t="s">
        <v>63</v>
      </c>
      <c r="D86" s="285" t="s">
        <v>7</v>
      </c>
      <c r="E86" s="5" t="s">
        <v>3</v>
      </c>
    </row>
    <row r="87" spans="1:6" s="7" customFormat="1" ht="33" customHeight="1" thickBot="1">
      <c r="A87" s="384"/>
      <c r="B87" s="379"/>
      <c r="C87" s="379"/>
      <c r="D87" s="14" t="s">
        <v>4</v>
      </c>
      <c r="E87" s="15" t="s">
        <v>149</v>
      </c>
    </row>
    <row r="88" spans="1:6" s="7" customFormat="1" ht="45" customHeight="1">
      <c r="A88" s="254" t="s">
        <v>244</v>
      </c>
      <c r="B88" s="227">
        <f>SUM(B89:B92)</f>
        <v>420</v>
      </c>
      <c r="C88" s="227">
        <f t="shared" ref="C88:D88" si="6">SUM(C89:C92)</f>
        <v>743</v>
      </c>
      <c r="D88" s="227">
        <f t="shared" si="6"/>
        <v>1591</v>
      </c>
      <c r="E88" s="227">
        <f>SUM(E89:E92)</f>
        <v>472</v>
      </c>
    </row>
    <row r="89" spans="1:6" s="7" customFormat="1" ht="54" customHeight="1">
      <c r="A89" s="8" t="s">
        <v>32</v>
      </c>
      <c r="B89" s="209">
        <v>64</v>
      </c>
      <c r="C89" s="209">
        <v>225</v>
      </c>
      <c r="D89" s="209">
        <v>473</v>
      </c>
      <c r="E89" s="209">
        <v>120</v>
      </c>
    </row>
    <row r="90" spans="1:6" s="7" customFormat="1" ht="54.75" customHeight="1">
      <c r="A90" s="8" t="s">
        <v>30</v>
      </c>
      <c r="B90" s="209">
        <v>105</v>
      </c>
      <c r="C90" s="209">
        <v>124</v>
      </c>
      <c r="D90" s="209">
        <v>312</v>
      </c>
      <c r="E90" s="209">
        <v>263</v>
      </c>
    </row>
    <row r="91" spans="1:6" s="7" customFormat="1" ht="59.25" customHeight="1">
      <c r="A91" s="17" t="s">
        <v>29</v>
      </c>
      <c r="B91" s="239">
        <v>48</v>
      </c>
      <c r="C91" s="239">
        <v>191</v>
      </c>
      <c r="D91" s="239">
        <v>376</v>
      </c>
      <c r="E91" s="239">
        <v>89</v>
      </c>
    </row>
    <row r="92" spans="1:6" s="7" customFormat="1" ht="54.75" customHeight="1" thickBot="1">
      <c r="A92" s="17" t="s">
        <v>274</v>
      </c>
      <c r="B92" s="239">
        <v>203</v>
      </c>
      <c r="C92" s="239">
        <v>203</v>
      </c>
      <c r="D92" s="239">
        <v>430</v>
      </c>
      <c r="E92" s="239"/>
    </row>
    <row r="93" spans="1:6" s="7" customFormat="1" ht="51.75" customHeight="1" thickBot="1">
      <c r="A93" s="183" t="s">
        <v>279</v>
      </c>
      <c r="B93" s="311">
        <f>SUM(B89:B92)</f>
        <v>420</v>
      </c>
      <c r="C93" s="311">
        <f t="shared" ref="C93:E93" si="7">SUM(C89:C92)</f>
        <v>743</v>
      </c>
      <c r="D93" s="311">
        <f t="shared" si="7"/>
        <v>1591</v>
      </c>
      <c r="E93" s="311">
        <f t="shared" si="7"/>
        <v>472</v>
      </c>
    </row>
    <row r="94" spans="1:6" s="7" customFormat="1" ht="25.5" customHeight="1">
      <c r="A94" s="52" t="s">
        <v>157</v>
      </c>
      <c r="B94" s="274"/>
      <c r="C94" s="274"/>
      <c r="D94" s="274"/>
      <c r="E94" s="9"/>
      <c r="F94" s="9"/>
    </row>
    <row r="95" spans="1:6" s="7" customFormat="1" ht="25.5" customHeight="1">
      <c r="A95" s="53" t="s">
        <v>146</v>
      </c>
      <c r="B95" s="275"/>
      <c r="C95" s="275"/>
      <c r="D95" s="275"/>
      <c r="E95" s="9"/>
      <c r="F95" s="9"/>
    </row>
    <row r="96" spans="1:6" s="7" customFormat="1" ht="23.25" customHeight="1">
      <c r="A96" s="53" t="s">
        <v>61</v>
      </c>
      <c r="B96" s="275"/>
      <c r="C96" s="275"/>
      <c r="D96" s="275"/>
      <c r="E96" s="9"/>
      <c r="F96" s="9"/>
    </row>
    <row r="97" spans="1:6" s="7" customFormat="1" ht="23.25" customHeight="1">
      <c r="A97" s="52" t="s">
        <v>6</v>
      </c>
      <c r="B97" s="276"/>
      <c r="C97" s="276"/>
      <c r="D97" s="276"/>
      <c r="E97" s="9"/>
      <c r="F97" s="9"/>
    </row>
    <row r="98" spans="1:6" s="7" customFormat="1" ht="33" customHeight="1">
      <c r="A98" s="266"/>
      <c r="B98" s="259"/>
      <c r="C98" s="259"/>
      <c r="D98" s="259"/>
      <c r="E98" s="259"/>
    </row>
    <row r="99" spans="1:6" s="7" customFormat="1" ht="22.5" customHeight="1">
      <c r="A99" s="367" t="s">
        <v>0</v>
      </c>
      <c r="B99" s="367"/>
      <c r="C99" s="367"/>
      <c r="D99" s="367"/>
      <c r="E99" s="367"/>
    </row>
    <row r="100" spans="1:6" s="7" customFormat="1" ht="21.75" customHeight="1">
      <c r="A100" s="367" t="s">
        <v>1</v>
      </c>
      <c r="B100" s="367"/>
      <c r="C100" s="367"/>
      <c r="D100" s="367"/>
      <c r="E100" s="367"/>
    </row>
    <row r="101" spans="1:6" s="7" customFormat="1" ht="33" customHeight="1">
      <c r="A101" s="2"/>
      <c r="B101" s="272"/>
      <c r="C101" s="272"/>
      <c r="D101" s="272"/>
      <c r="E101" s="2"/>
    </row>
    <row r="102" spans="1:6" s="7" customFormat="1" ht="33" customHeight="1">
      <c r="A102" s="2"/>
      <c r="B102" s="272"/>
      <c r="C102" s="272"/>
      <c r="D102" s="272"/>
      <c r="E102" s="2"/>
    </row>
    <row r="103" spans="1:6" s="7" customFormat="1" ht="33" customHeight="1">
      <c r="A103" s="2"/>
      <c r="B103" s="272"/>
      <c r="C103" s="272"/>
      <c r="D103" s="272"/>
      <c r="E103" s="2"/>
    </row>
    <row r="104" spans="1:6" s="7" customFormat="1" ht="24" customHeight="1" thickBot="1">
      <c r="A104" s="2"/>
      <c r="B104" s="272"/>
      <c r="C104" s="272"/>
      <c r="D104" s="272"/>
      <c r="E104" s="2"/>
    </row>
    <row r="105" spans="1:6" s="7" customFormat="1" ht="44.25" customHeight="1">
      <c r="A105" s="380" t="s">
        <v>87</v>
      </c>
      <c r="B105" s="376" t="s">
        <v>2</v>
      </c>
      <c r="C105" s="376" t="s">
        <v>63</v>
      </c>
      <c r="D105" s="285" t="s">
        <v>7</v>
      </c>
      <c r="E105" s="5" t="s">
        <v>3</v>
      </c>
    </row>
    <row r="106" spans="1:6" s="7" customFormat="1" ht="33" customHeight="1" thickBot="1">
      <c r="A106" s="384"/>
      <c r="B106" s="379"/>
      <c r="C106" s="379"/>
      <c r="D106" s="14" t="s">
        <v>4</v>
      </c>
      <c r="E106" s="15" t="s">
        <v>149</v>
      </c>
    </row>
    <row r="107" spans="1:6" s="7" customFormat="1" ht="33" customHeight="1" thickBot="1">
      <c r="A107" s="183" t="s">
        <v>245</v>
      </c>
      <c r="B107" s="257">
        <f t="shared" ref="B107:D107" si="8">SUM(B108:B111)</f>
        <v>84</v>
      </c>
      <c r="C107" s="257">
        <f t="shared" si="8"/>
        <v>521</v>
      </c>
      <c r="D107" s="257">
        <f t="shared" si="8"/>
        <v>729</v>
      </c>
      <c r="E107" s="257">
        <f>SUM(E108:E111)</f>
        <v>656</v>
      </c>
    </row>
    <row r="108" spans="1:6" s="7" customFormat="1" ht="33" customHeight="1">
      <c r="A108" s="312" t="s">
        <v>40</v>
      </c>
      <c r="B108" s="217"/>
      <c r="C108" s="217">
        <v>42</v>
      </c>
      <c r="D108" s="217">
        <v>42</v>
      </c>
      <c r="E108" s="218">
        <v>253</v>
      </c>
    </row>
    <row r="109" spans="1:6" s="7" customFormat="1" ht="33" customHeight="1">
      <c r="A109" s="182" t="s">
        <v>246</v>
      </c>
      <c r="B109" s="239">
        <v>84</v>
      </c>
      <c r="C109" s="239">
        <v>112</v>
      </c>
      <c r="D109" s="239">
        <v>266</v>
      </c>
      <c r="E109" s="240">
        <v>72</v>
      </c>
    </row>
    <row r="110" spans="1:6" s="7" customFormat="1" ht="33" customHeight="1">
      <c r="A110" s="182" t="s">
        <v>39</v>
      </c>
      <c r="B110" s="239"/>
      <c r="C110" s="239">
        <v>53</v>
      </c>
      <c r="D110" s="239">
        <v>53</v>
      </c>
      <c r="E110" s="240">
        <v>295</v>
      </c>
    </row>
    <row r="111" spans="1:6" ht="33" customHeight="1" thickBot="1">
      <c r="A111" s="182" t="s">
        <v>202</v>
      </c>
      <c r="B111" s="239"/>
      <c r="C111" s="239">
        <v>314</v>
      </c>
      <c r="D111" s="239">
        <v>368</v>
      </c>
      <c r="E111" s="240">
        <v>36</v>
      </c>
    </row>
    <row r="112" spans="1:6" s="7" customFormat="1" ht="33" customHeight="1" thickBot="1">
      <c r="A112" s="183" t="s">
        <v>38</v>
      </c>
      <c r="B112" s="257">
        <f t="shared" ref="B112" si="9">SUM(B114:B116)</f>
        <v>0</v>
      </c>
      <c r="C112" s="257">
        <f>SUM(C113:C116)</f>
        <v>208</v>
      </c>
      <c r="D112" s="257">
        <f>SUM(D113:D116)</f>
        <v>237</v>
      </c>
      <c r="E112" s="257">
        <f t="shared" ref="E112" si="10">SUM(E113:E116)</f>
        <v>86</v>
      </c>
    </row>
    <row r="113" spans="1:6" s="7" customFormat="1" ht="33" customHeight="1">
      <c r="A113" s="312" t="s">
        <v>262</v>
      </c>
      <c r="B113" s="233"/>
      <c r="C113" s="217">
        <v>53</v>
      </c>
      <c r="D113" s="217">
        <v>63</v>
      </c>
      <c r="E113" s="316"/>
    </row>
    <row r="114" spans="1:6" s="7" customFormat="1" ht="33" customHeight="1">
      <c r="A114" s="313" t="s">
        <v>247</v>
      </c>
      <c r="B114" s="209"/>
      <c r="C114" s="209">
        <v>74</v>
      </c>
      <c r="D114" s="209">
        <v>88</v>
      </c>
      <c r="E114" s="210">
        <v>23</v>
      </c>
    </row>
    <row r="115" spans="1:6" s="7" customFormat="1" ht="33" customHeight="1">
      <c r="A115" s="314" t="s">
        <v>248</v>
      </c>
      <c r="B115" s="217"/>
      <c r="C115" s="217">
        <v>3</v>
      </c>
      <c r="D115" s="217">
        <v>3</v>
      </c>
      <c r="E115" s="218">
        <v>44</v>
      </c>
    </row>
    <row r="116" spans="1:6" s="7" customFormat="1" ht="33" customHeight="1" thickBot="1">
      <c r="A116" s="315" t="s">
        <v>249</v>
      </c>
      <c r="B116" s="239"/>
      <c r="C116" s="239">
        <v>78</v>
      </c>
      <c r="D116" s="239">
        <v>83</v>
      </c>
      <c r="E116" s="240">
        <v>19</v>
      </c>
    </row>
    <row r="117" spans="1:6" s="7" customFormat="1" ht="33" customHeight="1" thickBot="1">
      <c r="A117" s="183" t="s">
        <v>37</v>
      </c>
      <c r="B117" s="257">
        <f t="shared" ref="B117" si="11">SUM(B118:B119)</f>
        <v>0</v>
      </c>
      <c r="C117" s="257">
        <f t="shared" ref="C117" si="12">SUM(C118:C121)</f>
        <v>354</v>
      </c>
      <c r="D117" s="257">
        <f>SUM(D118:D121)</f>
        <v>375</v>
      </c>
      <c r="E117" s="257">
        <f>SUM(E118:E121)</f>
        <v>176</v>
      </c>
    </row>
    <row r="118" spans="1:6" s="7" customFormat="1" ht="33" customHeight="1">
      <c r="A118" s="312" t="s">
        <v>250</v>
      </c>
      <c r="B118" s="217"/>
      <c r="C118" s="217">
        <v>22</v>
      </c>
      <c r="D118" s="217">
        <v>22</v>
      </c>
      <c r="E118" s="218">
        <v>152</v>
      </c>
    </row>
    <row r="119" spans="1:6" s="7" customFormat="1" ht="33" customHeight="1">
      <c r="A119" s="182" t="s">
        <v>251</v>
      </c>
      <c r="B119" s="239"/>
      <c r="C119" s="239">
        <v>2</v>
      </c>
      <c r="D119" s="239">
        <v>2</v>
      </c>
      <c r="E119" s="240">
        <v>24</v>
      </c>
    </row>
    <row r="120" spans="1:6" s="7" customFormat="1" ht="33" customHeight="1">
      <c r="A120" s="178" t="s">
        <v>263</v>
      </c>
      <c r="B120" s="209"/>
      <c r="C120" s="209">
        <v>160</v>
      </c>
      <c r="D120" s="209">
        <v>169</v>
      </c>
      <c r="E120" s="210"/>
    </row>
    <row r="121" spans="1:6" s="7" customFormat="1" ht="33" customHeight="1" thickBot="1">
      <c r="A121" s="182" t="s">
        <v>264</v>
      </c>
      <c r="B121" s="239"/>
      <c r="C121" s="239">
        <v>170</v>
      </c>
      <c r="D121" s="239">
        <v>182</v>
      </c>
      <c r="E121" s="240"/>
    </row>
    <row r="122" spans="1:6" s="7" customFormat="1" ht="33" customHeight="1" thickBot="1">
      <c r="A122" s="317" t="s">
        <v>280</v>
      </c>
      <c r="B122" s="252">
        <f>B107+B112+B117</f>
        <v>84</v>
      </c>
      <c r="C122" s="252">
        <f t="shared" ref="C122:E122" si="13">C107+C112+C117</f>
        <v>1083</v>
      </c>
      <c r="D122" s="252">
        <f t="shared" si="13"/>
        <v>1341</v>
      </c>
      <c r="E122" s="318">
        <f t="shared" si="13"/>
        <v>918</v>
      </c>
    </row>
    <row r="123" spans="1:6" s="7" customFormat="1" ht="24.75" customHeight="1">
      <c r="A123" s="52" t="s">
        <v>157</v>
      </c>
      <c r="B123" s="274"/>
      <c r="C123" s="274"/>
      <c r="D123" s="274"/>
      <c r="E123" s="9"/>
      <c r="F123" s="9"/>
    </row>
    <row r="124" spans="1:6" s="7" customFormat="1" ht="25.5" customHeight="1">
      <c r="A124" s="53" t="s">
        <v>146</v>
      </c>
      <c r="B124" s="275"/>
      <c r="C124" s="275"/>
      <c r="D124" s="275"/>
      <c r="E124" s="9"/>
      <c r="F124" s="9"/>
    </row>
    <row r="125" spans="1:6" s="7" customFormat="1" ht="23.25" customHeight="1">
      <c r="A125" s="53" t="s">
        <v>61</v>
      </c>
      <c r="B125" s="275"/>
      <c r="C125" s="275"/>
      <c r="D125" s="275"/>
      <c r="E125" s="9"/>
      <c r="F125" s="9"/>
    </row>
    <row r="126" spans="1:6" s="7" customFormat="1" ht="24.75" customHeight="1">
      <c r="A126" s="52" t="s">
        <v>6</v>
      </c>
      <c r="B126" s="276"/>
      <c r="C126" s="276"/>
      <c r="D126" s="276"/>
      <c r="E126" s="9"/>
      <c r="F126" s="9"/>
    </row>
    <row r="127" spans="1:6" s="7" customFormat="1" ht="33" customHeight="1">
      <c r="A127" s="266"/>
      <c r="B127" s="259"/>
      <c r="C127" s="259"/>
      <c r="D127" s="259"/>
      <c r="E127" s="259"/>
    </row>
    <row r="128" spans="1:6" s="7" customFormat="1" ht="33" customHeight="1">
      <c r="A128" s="367" t="s">
        <v>0</v>
      </c>
      <c r="B128" s="367"/>
      <c r="C128" s="367"/>
      <c r="D128" s="367"/>
      <c r="E128" s="367"/>
    </row>
    <row r="129" spans="1:6" s="7" customFormat="1" ht="33" customHeight="1">
      <c r="A129" s="367" t="s">
        <v>1</v>
      </c>
      <c r="B129" s="367"/>
      <c r="C129" s="367"/>
      <c r="D129" s="367"/>
      <c r="E129" s="367"/>
    </row>
    <row r="130" spans="1:6" s="7" customFormat="1" ht="33" customHeight="1">
      <c r="A130" s="2"/>
      <c r="B130" s="272"/>
      <c r="C130" s="272"/>
      <c r="D130" s="272"/>
      <c r="E130" s="2"/>
    </row>
    <row r="131" spans="1:6" s="7" customFormat="1" ht="33" customHeight="1">
      <c r="A131" s="2"/>
      <c r="B131" s="272"/>
      <c r="C131" s="272"/>
      <c r="D131" s="272"/>
      <c r="E131" s="2"/>
    </row>
    <row r="132" spans="1:6" s="7" customFormat="1" ht="33" customHeight="1">
      <c r="A132" s="2"/>
      <c r="B132" s="272"/>
      <c r="C132" s="272"/>
      <c r="D132" s="272"/>
      <c r="E132" s="2"/>
    </row>
    <row r="133" spans="1:6" s="7" customFormat="1" ht="33" customHeight="1" thickBot="1">
      <c r="A133" s="2"/>
      <c r="B133" s="272"/>
      <c r="C133" s="272"/>
      <c r="D133" s="272"/>
      <c r="E133" s="2"/>
    </row>
    <row r="134" spans="1:6" s="7" customFormat="1" ht="33" customHeight="1">
      <c r="A134" s="380" t="s">
        <v>87</v>
      </c>
      <c r="B134" s="376" t="s">
        <v>2</v>
      </c>
      <c r="C134" s="376" t="s">
        <v>63</v>
      </c>
      <c r="D134" s="285" t="s">
        <v>7</v>
      </c>
      <c r="E134" s="5" t="s">
        <v>3</v>
      </c>
    </row>
    <row r="135" spans="1:6" s="7" customFormat="1" ht="33" customHeight="1" thickBot="1">
      <c r="A135" s="384"/>
      <c r="B135" s="379"/>
      <c r="C135" s="379"/>
      <c r="D135" s="14" t="s">
        <v>4</v>
      </c>
      <c r="E135" s="15" t="s">
        <v>149</v>
      </c>
    </row>
    <row r="136" spans="1:6" s="7" customFormat="1" ht="64.5" customHeight="1">
      <c r="A136" s="277" t="s">
        <v>252</v>
      </c>
      <c r="B136" s="223">
        <f t="shared" ref="B136:D136" si="14">SUM(B137)</f>
        <v>347</v>
      </c>
      <c r="C136" s="223">
        <f t="shared" si="14"/>
        <v>457</v>
      </c>
      <c r="D136" s="223">
        <f t="shared" si="14"/>
        <v>1091</v>
      </c>
      <c r="E136" s="308">
        <f>SUM(E137)</f>
        <v>275</v>
      </c>
    </row>
    <row r="137" spans="1:6" s="7" customFormat="1" ht="62.25" customHeight="1">
      <c r="A137" s="178" t="s">
        <v>161</v>
      </c>
      <c r="B137" s="209">
        <v>347</v>
      </c>
      <c r="C137" s="209">
        <v>457</v>
      </c>
      <c r="D137" s="209">
        <v>1091</v>
      </c>
      <c r="E137" s="210">
        <v>275</v>
      </c>
    </row>
    <row r="138" spans="1:6" s="7" customFormat="1" ht="56.25" customHeight="1" thickBot="1">
      <c r="A138" s="319" t="s">
        <v>281</v>
      </c>
      <c r="B138" s="236">
        <f>B136</f>
        <v>347</v>
      </c>
      <c r="C138" s="236">
        <f t="shared" ref="C138:E138" si="15">C136</f>
        <v>457</v>
      </c>
      <c r="D138" s="236">
        <f t="shared" si="15"/>
        <v>1091</v>
      </c>
      <c r="E138" s="236">
        <f t="shared" si="15"/>
        <v>275</v>
      </c>
    </row>
    <row r="139" spans="1:6" s="7" customFormat="1" ht="30" customHeight="1">
      <c r="A139" s="52" t="s">
        <v>157</v>
      </c>
      <c r="B139" s="274"/>
      <c r="C139" s="274"/>
      <c r="D139" s="274"/>
      <c r="E139" s="9"/>
      <c r="F139" s="9"/>
    </row>
    <row r="140" spans="1:6" s="7" customFormat="1" ht="26.25" customHeight="1">
      <c r="A140" s="53" t="s">
        <v>146</v>
      </c>
      <c r="B140" s="275"/>
      <c r="C140" s="275"/>
      <c r="D140" s="275"/>
      <c r="E140" s="9"/>
      <c r="F140" s="9"/>
    </row>
    <row r="141" spans="1:6" s="7" customFormat="1" ht="26.25" customHeight="1">
      <c r="A141" s="53" t="s">
        <v>61</v>
      </c>
      <c r="B141" s="275"/>
      <c r="C141" s="275"/>
      <c r="D141" s="275"/>
      <c r="E141" s="9"/>
      <c r="F141" s="9"/>
    </row>
    <row r="142" spans="1:6" s="7" customFormat="1" ht="25.5" customHeight="1">
      <c r="A142" s="52" t="s">
        <v>6</v>
      </c>
      <c r="B142" s="276"/>
      <c r="C142" s="276"/>
      <c r="D142" s="276"/>
      <c r="E142" s="9"/>
      <c r="F142" s="9"/>
    </row>
    <row r="143" spans="1:6" s="7" customFormat="1" ht="33" customHeight="1">
      <c r="A143" s="266"/>
      <c r="B143" s="259"/>
      <c r="C143" s="259"/>
      <c r="D143" s="259"/>
      <c r="E143" s="259"/>
    </row>
    <row r="144" spans="1:6" s="7" customFormat="1" ht="25.5" customHeight="1">
      <c r="A144" s="367" t="s">
        <v>0</v>
      </c>
      <c r="B144" s="367"/>
      <c r="C144" s="367"/>
      <c r="D144" s="367"/>
      <c r="E144" s="367"/>
    </row>
    <row r="145" spans="1:5" s="7" customFormat="1" ht="20.25" customHeight="1">
      <c r="A145" s="367" t="s">
        <v>1</v>
      </c>
      <c r="B145" s="367"/>
      <c r="C145" s="367"/>
      <c r="D145" s="367"/>
      <c r="E145" s="367"/>
    </row>
    <row r="146" spans="1:5" s="7" customFormat="1" ht="33" customHeight="1">
      <c r="A146" s="2"/>
      <c r="B146" s="272"/>
      <c r="C146" s="272"/>
      <c r="D146" s="272"/>
      <c r="E146" s="2"/>
    </row>
    <row r="147" spans="1:5" s="7" customFormat="1" ht="33" customHeight="1">
      <c r="A147" s="2"/>
      <c r="B147" s="272"/>
      <c r="C147" s="272"/>
      <c r="D147" s="272"/>
      <c r="E147" s="2"/>
    </row>
    <row r="148" spans="1:5" s="7" customFormat="1" ht="33" customHeight="1">
      <c r="A148" s="2"/>
      <c r="B148" s="272"/>
      <c r="C148" s="272"/>
      <c r="D148" s="272"/>
      <c r="E148" s="2"/>
    </row>
    <row r="149" spans="1:5" s="7" customFormat="1" ht="33" customHeight="1" thickBot="1">
      <c r="A149" s="2"/>
      <c r="B149" s="272"/>
      <c r="C149" s="272"/>
      <c r="D149" s="272"/>
      <c r="E149" s="2"/>
    </row>
    <row r="150" spans="1:5" s="7" customFormat="1" ht="33" customHeight="1">
      <c r="A150" s="380" t="s">
        <v>87</v>
      </c>
      <c r="B150" s="376" t="s">
        <v>2</v>
      </c>
      <c r="C150" s="376" t="s">
        <v>63</v>
      </c>
      <c r="D150" s="285" t="s">
        <v>7</v>
      </c>
      <c r="E150" s="5" t="s">
        <v>3</v>
      </c>
    </row>
    <row r="151" spans="1:5" s="7" customFormat="1" ht="33" customHeight="1" thickBot="1">
      <c r="A151" s="384"/>
      <c r="B151" s="379"/>
      <c r="C151" s="379"/>
      <c r="D151" s="14" t="s">
        <v>4</v>
      </c>
      <c r="E151" s="15" t="s">
        <v>149</v>
      </c>
    </row>
    <row r="152" spans="1:5" s="7" customFormat="1" ht="33" customHeight="1" thickBot="1">
      <c r="A152" s="183" t="s">
        <v>218</v>
      </c>
      <c r="B152" s="257">
        <f>SUM(B153:B157)</f>
        <v>383</v>
      </c>
      <c r="C152" s="257">
        <f>SUM(C153:C157)</f>
        <v>376</v>
      </c>
      <c r="D152" s="257">
        <f>SUM(D153:D157)</f>
        <v>866</v>
      </c>
      <c r="E152" s="257">
        <f>SUM(E153:E157)</f>
        <v>151</v>
      </c>
    </row>
    <row r="153" spans="1:5" s="7" customFormat="1" ht="33" customHeight="1">
      <c r="A153" s="258" t="s">
        <v>253</v>
      </c>
      <c r="B153" s="244"/>
      <c r="C153" s="244">
        <v>252</v>
      </c>
      <c r="D153" s="244">
        <v>323</v>
      </c>
      <c r="E153" s="244">
        <v>151</v>
      </c>
    </row>
    <row r="154" spans="1:5" s="7" customFormat="1" ht="33" customHeight="1">
      <c r="A154" s="8" t="s">
        <v>232</v>
      </c>
      <c r="B154" s="209">
        <v>87</v>
      </c>
      <c r="C154" s="209">
        <v>55</v>
      </c>
      <c r="D154" s="209">
        <v>145</v>
      </c>
      <c r="E154" s="209"/>
    </row>
    <row r="155" spans="1:5" s="7" customFormat="1" ht="33" customHeight="1">
      <c r="A155" s="8" t="s">
        <v>233</v>
      </c>
      <c r="B155" s="209">
        <v>167</v>
      </c>
      <c r="C155" s="209"/>
      <c r="D155" s="209">
        <v>170</v>
      </c>
      <c r="E155" s="209"/>
    </row>
    <row r="156" spans="1:5" s="7" customFormat="1" ht="33" customHeight="1">
      <c r="A156" s="8" t="s">
        <v>275</v>
      </c>
      <c r="B156" s="209">
        <v>129</v>
      </c>
      <c r="C156" s="209"/>
      <c r="D156" s="209">
        <v>159</v>
      </c>
      <c r="E156" s="209"/>
    </row>
    <row r="157" spans="1:5" s="7" customFormat="1" ht="33" customHeight="1" thickBot="1">
      <c r="A157" s="304" t="s">
        <v>230</v>
      </c>
      <c r="B157" s="239"/>
      <c r="C157" s="239">
        <v>69</v>
      </c>
      <c r="D157" s="239">
        <v>69</v>
      </c>
      <c r="E157" s="239"/>
    </row>
    <row r="158" spans="1:5" s="7" customFormat="1" ht="33" customHeight="1" thickBot="1">
      <c r="A158" s="307" t="s">
        <v>254</v>
      </c>
      <c r="B158" s="257">
        <f t="shared" ref="B158:D158" si="16">SUM(B159:B160)</f>
        <v>50</v>
      </c>
      <c r="C158" s="257">
        <f t="shared" si="16"/>
        <v>49</v>
      </c>
      <c r="D158" s="257">
        <f t="shared" si="16"/>
        <v>111</v>
      </c>
      <c r="E158" s="257">
        <f>SUM(E159:E160)</f>
        <v>60</v>
      </c>
    </row>
    <row r="159" spans="1:5" s="7" customFormat="1" ht="33" customHeight="1">
      <c r="A159" s="258" t="s">
        <v>255</v>
      </c>
      <c r="B159" s="244">
        <v>27</v>
      </c>
      <c r="C159" s="244">
        <v>35</v>
      </c>
      <c r="D159" s="244">
        <v>73</v>
      </c>
      <c r="E159" s="244">
        <v>60</v>
      </c>
    </row>
    <row r="160" spans="1:5" s="7" customFormat="1" ht="33" customHeight="1" thickBot="1">
      <c r="A160" s="17" t="s">
        <v>228</v>
      </c>
      <c r="B160" s="239">
        <v>23</v>
      </c>
      <c r="C160" s="239">
        <v>14</v>
      </c>
      <c r="D160" s="239">
        <v>38</v>
      </c>
      <c r="E160" s="239"/>
    </row>
    <row r="161" spans="1:6" s="7" customFormat="1" ht="33" customHeight="1" thickBot="1">
      <c r="A161" s="320" t="s">
        <v>282</v>
      </c>
      <c r="B161" s="311">
        <f>B152+B158</f>
        <v>433</v>
      </c>
      <c r="C161" s="311">
        <f t="shared" ref="C161:E161" si="17">C152+C158</f>
        <v>425</v>
      </c>
      <c r="D161" s="257">
        <f t="shared" si="17"/>
        <v>977</v>
      </c>
      <c r="E161" s="321">
        <f t="shared" si="17"/>
        <v>211</v>
      </c>
    </row>
    <row r="162" spans="1:6" s="7" customFormat="1" ht="33" customHeight="1" thickBot="1">
      <c r="A162" s="266"/>
      <c r="B162" s="259"/>
      <c r="C162" s="259"/>
      <c r="D162" s="259"/>
      <c r="E162" s="259"/>
    </row>
    <row r="163" spans="1:6" s="7" customFormat="1" ht="33" customHeight="1" thickBot="1">
      <c r="A163" s="309" t="s">
        <v>256</v>
      </c>
      <c r="B163" s="310">
        <f>B27+B47+B74+B93+B122+B138+B161</f>
        <v>1886</v>
      </c>
      <c r="C163" s="310">
        <f>C27+C47+C74+C93+C122+C138+C161</f>
        <v>4360</v>
      </c>
      <c r="D163" s="310">
        <f>D27+D47+D74+D93+D122+D138+D161</f>
        <v>8153</v>
      </c>
      <c r="E163" s="310">
        <f>E27+E47+E74+E93+E122+E138+E161</f>
        <v>3609</v>
      </c>
      <c r="F163" s="259"/>
    </row>
    <row r="164" spans="1:6" s="7" customFormat="1" ht="33" customHeight="1">
      <c r="B164" s="273"/>
      <c r="C164" s="273"/>
      <c r="D164" s="273"/>
    </row>
    <row r="165" spans="1:6" s="9" customFormat="1" ht="20.100000000000001" customHeight="1">
      <c r="A165" s="52" t="s">
        <v>157</v>
      </c>
      <c r="B165" s="274"/>
      <c r="C165" s="274"/>
      <c r="D165" s="274"/>
    </row>
    <row r="166" spans="1:6" s="9" customFormat="1" ht="33.75" customHeight="1">
      <c r="A166" s="385" t="s">
        <v>146</v>
      </c>
      <c r="B166" s="385"/>
      <c r="C166" s="385"/>
      <c r="D166" s="385"/>
      <c r="E166" s="385"/>
    </row>
    <row r="167" spans="1:6" s="9" customFormat="1" ht="20.100000000000001" customHeight="1">
      <c r="A167" s="53" t="s">
        <v>61</v>
      </c>
      <c r="B167" s="275"/>
      <c r="C167" s="275"/>
      <c r="D167" s="275"/>
    </row>
    <row r="168" spans="1:6" s="9" customFormat="1" ht="20.100000000000001" customHeight="1">
      <c r="A168" s="52" t="s">
        <v>6</v>
      </c>
      <c r="B168" s="276"/>
      <c r="C168" s="276"/>
      <c r="D168" s="276"/>
    </row>
  </sheetData>
  <mergeCells count="39">
    <mergeCell ref="A166:E166"/>
    <mergeCell ref="C134:C135"/>
    <mergeCell ref="A150:A151"/>
    <mergeCell ref="B150:B151"/>
    <mergeCell ref="C150:C151"/>
    <mergeCell ref="A29:E29"/>
    <mergeCell ref="A49:E49"/>
    <mergeCell ref="A76:E76"/>
    <mergeCell ref="A144:E144"/>
    <mergeCell ref="A145:E145"/>
    <mergeCell ref="A38:A39"/>
    <mergeCell ref="B38:B39"/>
    <mergeCell ref="C38:C39"/>
    <mergeCell ref="A61:A62"/>
    <mergeCell ref="B61:B62"/>
    <mergeCell ref="C61:C62"/>
    <mergeCell ref="A86:A87"/>
    <mergeCell ref="B86:B87"/>
    <mergeCell ref="C86:C87"/>
    <mergeCell ref="A105:A106"/>
    <mergeCell ref="B105:B106"/>
    <mergeCell ref="C105:C106"/>
    <mergeCell ref="A134:A135"/>
    <mergeCell ref="B134:B135"/>
    <mergeCell ref="A81:E81"/>
    <mergeCell ref="A99:E99"/>
    <mergeCell ref="A100:E100"/>
    <mergeCell ref="A128:E128"/>
    <mergeCell ref="A129:E129"/>
    <mergeCell ref="A32:E32"/>
    <mergeCell ref="A33:E33"/>
    <mergeCell ref="A54:E54"/>
    <mergeCell ref="A55:E55"/>
    <mergeCell ref="A80:E80"/>
    <mergeCell ref="B10:B11"/>
    <mergeCell ref="A1:E1"/>
    <mergeCell ref="A2:E2"/>
    <mergeCell ref="A10:A11"/>
    <mergeCell ref="C10:C1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5" orientation="portrait" r:id="rId1"/>
  <headerFooter>
    <oddFooter>&amp;RMESRS/DDP/SDPP/Enquête n° 1. Octobre 2017.</oddFooter>
  </headerFooter>
  <rowBreaks count="6" manualBreakCount="6">
    <brk id="31" max="4" man="1"/>
    <brk id="53" max="4" man="1"/>
    <brk id="79" max="4" man="1"/>
    <brk id="98" max="4" man="1"/>
    <brk id="127" max="4" man="1"/>
    <brk id="143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SheetLayoutView="100" workbookViewId="0">
      <selection activeCell="G38" sqref="G38:I38"/>
    </sheetView>
  </sheetViews>
  <sheetFormatPr baseColWidth="10" defaultRowHeight="15"/>
  <cols>
    <col min="1" max="1" width="34.85546875" style="18" customWidth="1"/>
    <col min="2" max="7" width="8.5703125" style="18" customWidth="1"/>
    <col min="8" max="8" width="8.5703125" customWidth="1"/>
    <col min="9" max="9" width="10.28515625" customWidth="1"/>
    <col min="10" max="16384" width="11.42578125" style="18"/>
  </cols>
  <sheetData>
    <row r="1" spans="1:9" ht="24.95" customHeight="1">
      <c r="A1" s="386" t="s">
        <v>0</v>
      </c>
      <c r="B1" s="386"/>
      <c r="C1" s="386"/>
      <c r="D1" s="386"/>
      <c r="E1" s="386"/>
      <c r="F1" s="386"/>
      <c r="G1" s="386"/>
      <c r="H1" s="386"/>
      <c r="I1" s="386"/>
    </row>
    <row r="2" spans="1:9" ht="24.95" customHeight="1">
      <c r="A2" s="387" t="s">
        <v>1</v>
      </c>
      <c r="B2" s="387"/>
      <c r="C2" s="387"/>
      <c r="D2" s="387"/>
      <c r="E2" s="387"/>
      <c r="F2" s="387"/>
      <c r="G2" s="387"/>
      <c r="H2" s="387"/>
      <c r="I2" s="387"/>
    </row>
    <row r="3" spans="1:9" ht="24.95" customHeight="1">
      <c r="G3"/>
      <c r="I3" s="18"/>
    </row>
    <row r="4" spans="1:9" ht="24.95" customHeight="1">
      <c r="G4"/>
      <c r="I4" s="18"/>
    </row>
    <row r="5" spans="1:9" ht="7.5" customHeight="1" thickBot="1">
      <c r="G5"/>
      <c r="I5" s="18"/>
    </row>
    <row r="6" spans="1:9" ht="31.5" customHeight="1">
      <c r="A6" s="19" t="s">
        <v>8</v>
      </c>
      <c r="B6" s="388" t="s">
        <v>9</v>
      </c>
      <c r="C6" s="390" t="s">
        <v>10</v>
      </c>
      <c r="D6" s="392" t="s">
        <v>11</v>
      </c>
      <c r="E6" s="392" t="s">
        <v>12</v>
      </c>
      <c r="F6" s="392" t="s">
        <v>13</v>
      </c>
      <c r="G6" s="390" t="s">
        <v>14</v>
      </c>
      <c r="H6" s="390" t="s">
        <v>15</v>
      </c>
      <c r="I6" s="394" t="s">
        <v>16</v>
      </c>
    </row>
    <row r="7" spans="1:9" ht="29.25" customHeight="1" thickBot="1">
      <c r="A7" s="20" t="s">
        <v>17</v>
      </c>
      <c r="B7" s="389"/>
      <c r="C7" s="391"/>
      <c r="D7" s="393"/>
      <c r="E7" s="393"/>
      <c r="F7" s="393"/>
      <c r="G7" s="391"/>
      <c r="H7" s="391"/>
      <c r="I7" s="395"/>
    </row>
    <row r="8" spans="1:9" ht="15" customHeight="1">
      <c r="A8" s="21" t="s">
        <v>18</v>
      </c>
      <c r="B8" s="322"/>
      <c r="C8" s="322"/>
      <c r="D8" s="322"/>
      <c r="E8" s="322"/>
      <c r="F8" s="322">
        <v>62</v>
      </c>
      <c r="G8" s="322"/>
      <c r="H8" s="323">
        <v>57</v>
      </c>
      <c r="I8" s="324">
        <f>F8+H8</f>
        <v>119</v>
      </c>
    </row>
    <row r="9" spans="1:9" ht="15" customHeight="1">
      <c r="A9" s="23" t="s">
        <v>19</v>
      </c>
      <c r="B9" s="325"/>
      <c r="C9" s="325"/>
      <c r="D9" s="325"/>
      <c r="E9" s="325"/>
      <c r="F9" s="325">
        <v>25</v>
      </c>
      <c r="G9" s="325"/>
      <c r="H9" s="326">
        <v>31</v>
      </c>
      <c r="I9" s="327">
        <f t="shared" ref="I9:I36" si="0">F9+H9</f>
        <v>56</v>
      </c>
    </row>
    <row r="10" spans="1:9" ht="15.75" customHeight="1">
      <c r="A10" s="23" t="s">
        <v>20</v>
      </c>
      <c r="B10" s="325"/>
      <c r="C10" s="325"/>
      <c r="D10" s="325"/>
      <c r="E10" s="325"/>
      <c r="F10" s="325">
        <v>20</v>
      </c>
      <c r="G10" s="325"/>
      <c r="H10" s="326">
        <v>28</v>
      </c>
      <c r="I10" s="327">
        <f t="shared" si="0"/>
        <v>48</v>
      </c>
    </row>
    <row r="11" spans="1:9" ht="15.75" customHeight="1">
      <c r="A11" s="23" t="s">
        <v>21</v>
      </c>
      <c r="B11" s="325"/>
      <c r="C11" s="325"/>
      <c r="D11" s="325"/>
      <c r="E11" s="325"/>
      <c r="F11" s="325">
        <v>155</v>
      </c>
      <c r="G11" s="325"/>
      <c r="H11" s="326">
        <v>54</v>
      </c>
      <c r="I11" s="327">
        <f t="shared" si="0"/>
        <v>209</v>
      </c>
    </row>
    <row r="12" spans="1:9" ht="15.75" customHeight="1">
      <c r="A12" s="23" t="s">
        <v>22</v>
      </c>
      <c r="B12" s="325"/>
      <c r="C12" s="325"/>
      <c r="D12" s="325"/>
      <c r="E12" s="325"/>
      <c r="F12" s="325"/>
      <c r="G12" s="325"/>
      <c r="H12" s="326"/>
      <c r="I12" s="327">
        <f t="shared" si="0"/>
        <v>0</v>
      </c>
    </row>
    <row r="13" spans="1:9" ht="13.5" customHeight="1">
      <c r="A13" s="23" t="s">
        <v>23</v>
      </c>
      <c r="B13" s="325"/>
      <c r="C13" s="325"/>
      <c r="D13" s="325"/>
      <c r="E13" s="325"/>
      <c r="F13" s="325"/>
      <c r="G13" s="325"/>
      <c r="H13" s="326"/>
      <c r="I13" s="327">
        <f t="shared" si="0"/>
        <v>0</v>
      </c>
    </row>
    <row r="14" spans="1:9" ht="20.100000000000001" customHeight="1">
      <c r="A14" s="23" t="s">
        <v>24</v>
      </c>
      <c r="B14" s="325"/>
      <c r="C14" s="325"/>
      <c r="D14" s="325"/>
      <c r="E14" s="325"/>
      <c r="F14" s="325">
        <v>223</v>
      </c>
      <c r="G14" s="325"/>
      <c r="H14" s="326">
        <v>169</v>
      </c>
      <c r="I14" s="327">
        <f t="shared" si="0"/>
        <v>392</v>
      </c>
    </row>
    <row r="15" spans="1:9" ht="30.75" customHeight="1">
      <c r="A15" s="23" t="s">
        <v>25</v>
      </c>
      <c r="B15" s="325"/>
      <c r="C15" s="325"/>
      <c r="D15" s="325">
        <v>71</v>
      </c>
      <c r="E15" s="325">
        <v>20</v>
      </c>
      <c r="F15" s="325"/>
      <c r="G15" s="325"/>
      <c r="H15" s="326"/>
      <c r="I15" s="332">
        <f>D15+E15</f>
        <v>91</v>
      </c>
    </row>
    <row r="16" spans="1:9" s="22" customFormat="1" ht="24.95" customHeight="1">
      <c r="A16" s="23" t="s">
        <v>26</v>
      </c>
      <c r="B16" s="325"/>
      <c r="C16" s="325"/>
      <c r="D16" s="325"/>
      <c r="E16" s="325"/>
      <c r="F16" s="325"/>
      <c r="G16" s="325"/>
      <c r="H16" s="326"/>
      <c r="I16" s="327">
        <f t="shared" si="0"/>
        <v>0</v>
      </c>
    </row>
    <row r="17" spans="1:9" s="22" customFormat="1" ht="24.95" customHeight="1">
      <c r="A17" s="23" t="s">
        <v>27</v>
      </c>
      <c r="B17" s="325"/>
      <c r="C17" s="325"/>
      <c r="D17" s="325"/>
      <c r="E17" s="325"/>
      <c r="F17" s="325"/>
      <c r="G17" s="325"/>
      <c r="H17" s="326"/>
      <c r="I17" s="327">
        <f t="shared" si="0"/>
        <v>0</v>
      </c>
    </row>
    <row r="18" spans="1:9" s="22" customFormat="1" ht="24.95" customHeight="1">
      <c r="A18" s="23" t="s">
        <v>28</v>
      </c>
      <c r="B18" s="325"/>
      <c r="C18" s="325"/>
      <c r="D18" s="325"/>
      <c r="E18" s="325"/>
      <c r="F18" s="325"/>
      <c r="G18" s="325"/>
      <c r="H18" s="326"/>
      <c r="I18" s="327">
        <f t="shared" si="0"/>
        <v>0</v>
      </c>
    </row>
    <row r="19" spans="1:9" s="22" customFormat="1" ht="24.95" customHeight="1">
      <c r="A19" s="23" t="s">
        <v>159</v>
      </c>
      <c r="B19" s="325"/>
      <c r="C19" s="325"/>
      <c r="D19" s="325"/>
      <c r="E19" s="325"/>
      <c r="F19" s="325">
        <v>204</v>
      </c>
      <c r="G19" s="325"/>
      <c r="H19" s="326">
        <v>145</v>
      </c>
      <c r="I19" s="327">
        <f t="shared" si="0"/>
        <v>349</v>
      </c>
    </row>
    <row r="20" spans="1:9" s="22" customFormat="1" ht="24.95" customHeight="1">
      <c r="A20" s="23" t="s">
        <v>160</v>
      </c>
      <c r="B20" s="325"/>
      <c r="C20" s="325"/>
      <c r="D20" s="325"/>
      <c r="E20" s="325"/>
      <c r="F20" s="325"/>
      <c r="G20" s="325"/>
      <c r="H20" s="326"/>
      <c r="I20" s="327">
        <f t="shared" si="0"/>
        <v>0</v>
      </c>
    </row>
    <row r="21" spans="1:9" s="22" customFormat="1" ht="24.95" customHeight="1">
      <c r="A21" s="23" t="s">
        <v>29</v>
      </c>
      <c r="B21" s="325"/>
      <c r="C21" s="325"/>
      <c r="D21" s="325"/>
      <c r="E21" s="325"/>
      <c r="F21" s="325">
        <v>128</v>
      </c>
      <c r="G21" s="325"/>
      <c r="H21" s="326">
        <v>38</v>
      </c>
      <c r="I21" s="327">
        <f t="shared" si="0"/>
        <v>166</v>
      </c>
    </row>
    <row r="22" spans="1:9" s="22" customFormat="1" ht="24.95" customHeight="1">
      <c r="A22" s="23" t="s">
        <v>30</v>
      </c>
      <c r="B22" s="325"/>
      <c r="C22" s="325"/>
      <c r="D22" s="325"/>
      <c r="E22" s="325"/>
      <c r="F22" s="325">
        <v>49</v>
      </c>
      <c r="G22" s="325"/>
      <c r="H22" s="326">
        <v>22</v>
      </c>
      <c r="I22" s="327">
        <f t="shared" si="0"/>
        <v>71</v>
      </c>
    </row>
    <row r="23" spans="1:9" s="22" customFormat="1" ht="24.95" customHeight="1">
      <c r="A23" s="23" t="s">
        <v>31</v>
      </c>
      <c r="B23" s="325"/>
      <c r="C23" s="325"/>
      <c r="D23" s="325"/>
      <c r="E23" s="325"/>
      <c r="F23" s="325"/>
      <c r="G23" s="325"/>
      <c r="H23" s="326"/>
      <c r="I23" s="327">
        <v>0</v>
      </c>
    </row>
    <row r="24" spans="1:9" s="22" customFormat="1" ht="24.95" customHeight="1">
      <c r="A24" s="23" t="s">
        <v>32</v>
      </c>
      <c r="B24" s="325"/>
      <c r="C24" s="325"/>
      <c r="D24" s="325"/>
      <c r="E24" s="325"/>
      <c r="F24" s="325"/>
      <c r="G24" s="325"/>
      <c r="H24" s="326"/>
      <c r="I24" s="328">
        <f t="shared" si="0"/>
        <v>0</v>
      </c>
    </row>
    <row r="25" spans="1:9" s="22" customFormat="1" ht="24.95" customHeight="1">
      <c r="A25" s="23" t="s">
        <v>161</v>
      </c>
      <c r="B25" s="325">
        <v>8</v>
      </c>
      <c r="C25" s="325"/>
      <c r="D25" s="325"/>
      <c r="E25" s="325"/>
      <c r="F25" s="325">
        <v>45</v>
      </c>
      <c r="G25" s="325"/>
      <c r="H25" s="326">
        <v>71</v>
      </c>
      <c r="I25" s="327">
        <f>F25+H25+B25</f>
        <v>124</v>
      </c>
    </row>
    <row r="26" spans="1:9" s="22" customFormat="1" ht="24.95" customHeight="1">
      <c r="A26" s="23" t="s">
        <v>158</v>
      </c>
      <c r="B26" s="325"/>
      <c r="C26" s="325"/>
      <c r="D26" s="325"/>
      <c r="E26" s="325"/>
      <c r="F26" s="325"/>
      <c r="G26" s="325"/>
      <c r="H26" s="326"/>
      <c r="I26" s="327">
        <f t="shared" si="0"/>
        <v>0</v>
      </c>
    </row>
    <row r="27" spans="1:9" s="22" customFormat="1" ht="24.95" customHeight="1">
      <c r="A27" s="23" t="s">
        <v>33</v>
      </c>
      <c r="B27" s="325"/>
      <c r="C27" s="325"/>
      <c r="D27" s="325"/>
      <c r="E27" s="325"/>
      <c r="F27" s="325"/>
      <c r="G27" s="325"/>
      <c r="H27" s="326"/>
      <c r="I27" s="327">
        <f t="shared" si="0"/>
        <v>0</v>
      </c>
    </row>
    <row r="28" spans="1:9" s="22" customFormat="1" ht="24.95" customHeight="1">
      <c r="A28" s="23" t="s">
        <v>36</v>
      </c>
      <c r="B28" s="325"/>
      <c r="C28" s="325"/>
      <c r="D28" s="325"/>
      <c r="E28" s="325"/>
      <c r="F28" s="325"/>
      <c r="G28" s="325"/>
      <c r="H28" s="326">
        <v>22</v>
      </c>
      <c r="I28" s="327">
        <f t="shared" si="0"/>
        <v>22</v>
      </c>
    </row>
    <row r="29" spans="1:9" s="22" customFormat="1" ht="24.95" customHeight="1">
      <c r="A29" s="23" t="s">
        <v>34</v>
      </c>
      <c r="B29" s="325"/>
      <c r="C29" s="325"/>
      <c r="D29" s="325"/>
      <c r="E29" s="325"/>
      <c r="F29" s="325"/>
      <c r="G29" s="325"/>
      <c r="H29" s="326"/>
      <c r="I29" s="327">
        <f t="shared" si="0"/>
        <v>0</v>
      </c>
    </row>
    <row r="30" spans="1:9" s="22" customFormat="1" ht="24.95" customHeight="1">
      <c r="A30" s="24" t="s">
        <v>283</v>
      </c>
      <c r="B30" s="329"/>
      <c r="C30" s="329"/>
      <c r="D30" s="329"/>
      <c r="E30" s="329"/>
      <c r="F30" s="329"/>
      <c r="G30" s="329"/>
      <c r="H30" s="330">
        <v>4</v>
      </c>
      <c r="I30" s="327">
        <f t="shared" si="0"/>
        <v>4</v>
      </c>
    </row>
    <row r="31" spans="1:9" s="22" customFormat="1" ht="24.95" customHeight="1">
      <c r="A31" s="24" t="s">
        <v>284</v>
      </c>
      <c r="B31" s="329"/>
      <c r="C31" s="329"/>
      <c r="D31" s="329"/>
      <c r="E31" s="329"/>
      <c r="F31" s="329">
        <v>13</v>
      </c>
      <c r="G31" s="329"/>
      <c r="H31" s="330">
        <v>22</v>
      </c>
      <c r="I31" s="327">
        <f t="shared" si="0"/>
        <v>35</v>
      </c>
    </row>
    <row r="32" spans="1:9" s="22" customFormat="1" ht="24.95" customHeight="1">
      <c r="A32" s="24" t="s">
        <v>39</v>
      </c>
      <c r="B32" s="329"/>
      <c r="C32" s="329"/>
      <c r="D32" s="329"/>
      <c r="E32" s="329"/>
      <c r="F32" s="329">
        <v>22</v>
      </c>
      <c r="G32" s="329"/>
      <c r="H32" s="330">
        <v>50</v>
      </c>
      <c r="I32" s="327">
        <f t="shared" si="0"/>
        <v>72</v>
      </c>
    </row>
    <row r="33" spans="1:9" s="22" customFormat="1" ht="24.95" customHeight="1">
      <c r="A33" s="24" t="s">
        <v>40</v>
      </c>
      <c r="B33" s="329"/>
      <c r="C33" s="329"/>
      <c r="D33" s="329"/>
      <c r="E33" s="329"/>
      <c r="F33" s="329"/>
      <c r="G33" s="329"/>
      <c r="H33" s="330">
        <v>17</v>
      </c>
      <c r="I33" s="327">
        <f t="shared" si="0"/>
        <v>17</v>
      </c>
    </row>
    <row r="34" spans="1:9" s="22" customFormat="1" ht="24.95" customHeight="1">
      <c r="A34" s="24" t="s">
        <v>285</v>
      </c>
      <c r="B34" s="329"/>
      <c r="C34" s="329">
        <v>1</v>
      </c>
      <c r="D34" s="329"/>
      <c r="E34" s="329"/>
      <c r="F34" s="329"/>
      <c r="G34" s="329"/>
      <c r="H34" s="330"/>
      <c r="I34" s="327">
        <v>1</v>
      </c>
    </row>
    <row r="35" spans="1:9" s="22" customFormat="1" ht="24.95" customHeight="1">
      <c r="A35" s="24" t="s">
        <v>37</v>
      </c>
      <c r="B35" s="329"/>
      <c r="C35" s="329"/>
      <c r="D35" s="329"/>
      <c r="E35" s="329"/>
      <c r="F35" s="329"/>
      <c r="G35" s="329"/>
      <c r="H35" s="330">
        <v>22</v>
      </c>
      <c r="I35" s="327">
        <f t="shared" si="0"/>
        <v>22</v>
      </c>
    </row>
    <row r="36" spans="1:9" s="22" customFormat="1" ht="24.95" customHeight="1">
      <c r="A36" s="24" t="s">
        <v>35</v>
      </c>
      <c r="B36" s="329"/>
      <c r="C36" s="329"/>
      <c r="D36" s="329"/>
      <c r="E36" s="329"/>
      <c r="F36" s="329">
        <v>17</v>
      </c>
      <c r="G36" s="329"/>
      <c r="H36" s="330">
        <v>40</v>
      </c>
      <c r="I36" s="331">
        <f t="shared" si="0"/>
        <v>57</v>
      </c>
    </row>
    <row r="37" spans="1:9" s="22" customFormat="1" ht="24.95" customHeight="1" thickBot="1">
      <c r="A37" s="24" t="s">
        <v>41</v>
      </c>
      <c r="B37" s="25"/>
      <c r="C37" s="25"/>
      <c r="D37" s="25"/>
      <c r="E37" s="25"/>
      <c r="F37" s="25"/>
      <c r="G37" s="25"/>
      <c r="H37" s="26"/>
      <c r="I37" s="27"/>
    </row>
    <row r="38" spans="1:9" s="30" customFormat="1" ht="20.100000000000001" customHeight="1" thickBot="1">
      <c r="A38" s="28" t="s">
        <v>42</v>
      </c>
      <c r="B38" s="29">
        <f t="shared" ref="B38:G38" si="1">SUM(B8:B37)</f>
        <v>8</v>
      </c>
      <c r="C38" s="29">
        <f t="shared" si="1"/>
        <v>1</v>
      </c>
      <c r="D38" s="29">
        <f t="shared" si="1"/>
        <v>71</v>
      </c>
      <c r="E38" s="29">
        <f t="shared" si="1"/>
        <v>20</v>
      </c>
      <c r="F38" s="29">
        <f t="shared" si="1"/>
        <v>963</v>
      </c>
      <c r="G38" s="29">
        <f t="shared" si="1"/>
        <v>0</v>
      </c>
      <c r="H38" s="29">
        <f t="shared" ref="H38:I38" si="2">SUM(H8:H37)</f>
        <v>792</v>
      </c>
      <c r="I38" s="29">
        <f t="shared" si="2"/>
        <v>1855</v>
      </c>
    </row>
    <row r="39" spans="1:9" ht="24" customHeight="1">
      <c r="A39" s="31" t="s">
        <v>43</v>
      </c>
      <c r="B39" s="31"/>
      <c r="C39" s="31"/>
    </row>
  </sheetData>
  <mergeCells count="10">
    <mergeCell ref="A1:I1"/>
    <mergeCell ref="A2:I2"/>
    <mergeCell ref="B6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horizontalDpi="4294967294" verticalDpi="4294967294" r:id="rId1"/>
  <headerFooter>
    <oddFooter>&amp;RMESRS/DDP/SDPP/Enquête n° 1. Octobre 2017.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view="pageBreakPreview" topLeftCell="A7" zoomScaleSheetLayoutView="100" workbookViewId="0">
      <selection activeCell="H25" sqref="H25"/>
    </sheetView>
  </sheetViews>
  <sheetFormatPr baseColWidth="10" defaultRowHeight="15.75"/>
  <cols>
    <col min="1" max="1" width="33.28515625" style="34" customWidth="1"/>
    <col min="2" max="2" width="1" style="34" customWidth="1"/>
    <col min="3" max="5" width="8.42578125" style="34" customWidth="1"/>
    <col min="6" max="6" width="1" style="34" customWidth="1"/>
    <col min="7" max="9" width="8.7109375" style="34" customWidth="1"/>
    <col min="10" max="16384" width="11.42578125" style="34"/>
  </cols>
  <sheetData>
    <row r="1" spans="1:9">
      <c r="A1" s="386" t="s">
        <v>0</v>
      </c>
      <c r="B1" s="386"/>
      <c r="C1" s="386"/>
      <c r="D1" s="386"/>
      <c r="E1" s="386"/>
      <c r="F1" s="386"/>
      <c r="G1" s="386"/>
      <c r="H1" s="386"/>
      <c r="I1" s="386"/>
    </row>
    <row r="2" spans="1:9">
      <c r="A2" s="387" t="s">
        <v>1</v>
      </c>
      <c r="B2" s="387"/>
      <c r="C2" s="387"/>
      <c r="D2" s="387"/>
      <c r="E2" s="387"/>
      <c r="F2" s="387"/>
      <c r="G2" s="387"/>
      <c r="H2" s="387"/>
      <c r="I2" s="387"/>
    </row>
    <row r="3" spans="1:9">
      <c r="A3" s="18"/>
      <c r="B3" s="18"/>
      <c r="C3" s="18"/>
      <c r="D3" s="18"/>
      <c r="E3" s="18"/>
      <c r="F3" s="18"/>
      <c r="G3" s="18"/>
      <c r="H3" s="18"/>
      <c r="I3" s="18"/>
    </row>
    <row r="4" spans="1:9">
      <c r="A4" s="18"/>
      <c r="B4" s="18"/>
      <c r="C4" s="18"/>
      <c r="D4" s="18"/>
      <c r="E4" s="18"/>
      <c r="F4" s="18"/>
      <c r="G4" s="18"/>
      <c r="H4" s="18"/>
      <c r="I4" s="18"/>
    </row>
    <row r="5" spans="1:9">
      <c r="A5" s="18"/>
      <c r="B5" s="18"/>
      <c r="C5" s="18"/>
      <c r="D5" s="18"/>
      <c r="E5" s="18"/>
      <c r="F5" s="18"/>
      <c r="G5" s="18"/>
      <c r="H5" s="18"/>
      <c r="I5" s="18"/>
    </row>
    <row r="6" spans="1:9">
      <c r="A6" s="18"/>
      <c r="B6" s="18"/>
      <c r="C6" s="18"/>
      <c r="D6" s="18"/>
      <c r="E6" s="18"/>
      <c r="F6" s="18"/>
      <c r="G6" s="18"/>
      <c r="H6" s="18"/>
      <c r="I6" s="18"/>
    </row>
    <row r="7" spans="1:9">
      <c r="A7" s="32"/>
      <c r="B7" s="32"/>
      <c r="C7" s="32"/>
      <c r="D7" s="32"/>
      <c r="E7" s="32"/>
      <c r="F7" s="32"/>
      <c r="G7" s="32"/>
      <c r="H7" s="32"/>
      <c r="I7" s="32"/>
    </row>
    <row r="10" spans="1:9" ht="16.5" thickBot="1">
      <c r="A10" s="33"/>
    </row>
    <row r="11" spans="1:9">
      <c r="A11" s="397" t="s">
        <v>44</v>
      </c>
      <c r="B11" s="43"/>
      <c r="C11" s="399" t="s">
        <v>58</v>
      </c>
      <c r="D11" s="400"/>
      <c r="E11" s="401"/>
      <c r="F11" s="43"/>
      <c r="G11" s="399" t="s">
        <v>59</v>
      </c>
      <c r="H11" s="400"/>
      <c r="I11" s="401"/>
    </row>
    <row r="12" spans="1:9" ht="57.75" thickBot="1">
      <c r="A12" s="398"/>
      <c r="B12" s="44"/>
      <c r="C12" s="45" t="s">
        <v>45</v>
      </c>
      <c r="D12" s="46" t="s">
        <v>46</v>
      </c>
      <c r="E12" s="47" t="s">
        <v>47</v>
      </c>
      <c r="F12" s="44"/>
      <c r="G12" s="45" t="s">
        <v>45</v>
      </c>
      <c r="H12" s="46" t="s">
        <v>46</v>
      </c>
      <c r="I12" s="47" t="s">
        <v>47</v>
      </c>
    </row>
    <row r="13" spans="1:9">
      <c r="A13" s="49" t="s">
        <v>48</v>
      </c>
      <c r="B13" s="37"/>
      <c r="C13" s="333">
        <v>118</v>
      </c>
      <c r="D13" s="334">
        <v>0</v>
      </c>
      <c r="E13" s="36">
        <f>C13+D13</f>
        <v>118</v>
      </c>
      <c r="F13" s="37"/>
      <c r="G13" s="35"/>
      <c r="H13" s="35"/>
      <c r="I13" s="36"/>
    </row>
    <row r="14" spans="1:9">
      <c r="A14" s="335" t="s">
        <v>286</v>
      </c>
      <c r="B14" s="37"/>
      <c r="C14" s="336">
        <v>8</v>
      </c>
      <c r="D14" s="337">
        <v>0</v>
      </c>
      <c r="E14" s="39">
        <f>C14+D14</f>
        <v>8</v>
      </c>
      <c r="F14" s="37"/>
      <c r="G14" s="338"/>
      <c r="H14" s="338"/>
      <c r="I14" s="339"/>
    </row>
    <row r="15" spans="1:9">
      <c r="A15" s="50" t="s">
        <v>49</v>
      </c>
      <c r="B15" s="37"/>
      <c r="C15" s="340">
        <v>181</v>
      </c>
      <c r="D15" s="341">
        <v>0</v>
      </c>
      <c r="E15" s="39">
        <f t="shared" ref="E15:E22" si="0">C15+D15</f>
        <v>181</v>
      </c>
      <c r="F15" s="37"/>
      <c r="G15" s="38"/>
      <c r="H15" s="38"/>
      <c r="I15" s="39"/>
    </row>
    <row r="16" spans="1:9" ht="31.5">
      <c r="A16" s="50" t="s">
        <v>287</v>
      </c>
      <c r="B16" s="37"/>
      <c r="C16" s="340">
        <v>6</v>
      </c>
      <c r="D16" s="341">
        <v>0</v>
      </c>
      <c r="E16" s="39">
        <f t="shared" si="0"/>
        <v>6</v>
      </c>
      <c r="F16" s="37"/>
      <c r="G16" s="38"/>
      <c r="H16" s="38"/>
      <c r="I16" s="39"/>
    </row>
    <row r="17" spans="1:9">
      <c r="A17" s="50" t="s">
        <v>50</v>
      </c>
      <c r="B17" s="37"/>
      <c r="C17" s="340">
        <v>271</v>
      </c>
      <c r="D17" s="341">
        <v>0</v>
      </c>
      <c r="E17" s="39">
        <f t="shared" si="0"/>
        <v>271</v>
      </c>
      <c r="F17" s="37"/>
      <c r="G17" s="38"/>
      <c r="H17" s="38"/>
      <c r="I17" s="39"/>
    </row>
    <row r="18" spans="1:9">
      <c r="A18" s="50" t="s">
        <v>51</v>
      </c>
      <c r="B18" s="37"/>
      <c r="C18" s="340">
        <v>792</v>
      </c>
      <c r="D18" s="341">
        <v>0</v>
      </c>
      <c r="E18" s="39">
        <f t="shared" si="0"/>
        <v>792</v>
      </c>
      <c r="F18" s="37"/>
      <c r="G18" s="38"/>
      <c r="H18" s="38"/>
      <c r="I18" s="39"/>
    </row>
    <row r="19" spans="1:9">
      <c r="A19" s="50" t="s">
        <v>288</v>
      </c>
      <c r="B19" s="37"/>
      <c r="C19" s="340">
        <v>79</v>
      </c>
      <c r="D19" s="341">
        <v>0</v>
      </c>
      <c r="E19" s="39">
        <f t="shared" si="0"/>
        <v>79</v>
      </c>
      <c r="F19" s="37"/>
      <c r="G19" s="38"/>
      <c r="H19" s="38"/>
      <c r="I19" s="39"/>
    </row>
    <row r="20" spans="1:9">
      <c r="A20" s="50" t="s">
        <v>52</v>
      </c>
      <c r="B20" s="37"/>
      <c r="C20" s="340">
        <v>239</v>
      </c>
      <c r="D20" s="341">
        <v>0</v>
      </c>
      <c r="E20" s="339">
        <f t="shared" si="0"/>
        <v>239</v>
      </c>
      <c r="F20" s="37"/>
      <c r="G20" s="38"/>
      <c r="H20" s="38"/>
      <c r="I20" s="39"/>
    </row>
    <row r="21" spans="1:9">
      <c r="A21" s="50" t="s">
        <v>53</v>
      </c>
      <c r="B21" s="37"/>
      <c r="C21" s="340">
        <v>2</v>
      </c>
      <c r="D21" s="341">
        <v>0</v>
      </c>
      <c r="E21" s="39">
        <f t="shared" si="0"/>
        <v>2</v>
      </c>
      <c r="F21" s="37"/>
      <c r="G21" s="341">
        <v>9</v>
      </c>
      <c r="H21" s="341" t="s">
        <v>289</v>
      </c>
      <c r="I21" s="39">
        <v>9</v>
      </c>
    </row>
    <row r="22" spans="1:9">
      <c r="A22" s="50" t="s">
        <v>54</v>
      </c>
      <c r="B22" s="37"/>
      <c r="C22" s="340">
        <v>0</v>
      </c>
      <c r="D22" s="341">
        <v>0</v>
      </c>
      <c r="E22" s="39">
        <f t="shared" si="0"/>
        <v>0</v>
      </c>
      <c r="F22" s="37"/>
      <c r="G22" s="341">
        <v>1</v>
      </c>
      <c r="H22" s="341">
        <v>0</v>
      </c>
      <c r="I22" s="39">
        <v>1</v>
      </c>
    </row>
    <row r="23" spans="1:9" ht="16.5" thickBot="1">
      <c r="A23" s="51" t="s">
        <v>57</v>
      </c>
      <c r="C23" s="42">
        <f>SUM(C13:C22)</f>
        <v>1696</v>
      </c>
      <c r="D23" s="42">
        <f t="shared" ref="D23:E23" si="1">SUM(D13:D22)</f>
        <v>0</v>
      </c>
      <c r="E23" s="42">
        <f t="shared" si="1"/>
        <v>1696</v>
      </c>
      <c r="G23" s="40">
        <f>SUM(G13:G22)</f>
        <v>10</v>
      </c>
      <c r="H23" s="40">
        <f t="shared" ref="H23:I23" si="2">SUM(H13:H22)</f>
        <v>0</v>
      </c>
      <c r="I23" s="40">
        <f t="shared" si="2"/>
        <v>10</v>
      </c>
    </row>
    <row r="24" spans="1:9">
      <c r="A24" s="48"/>
      <c r="C24" s="286"/>
      <c r="D24" s="286"/>
      <c r="E24" s="286"/>
      <c r="G24" s="286"/>
      <c r="H24" s="286"/>
      <c r="I24" s="286"/>
    </row>
    <row r="25" spans="1:9">
      <c r="A25" s="396" t="s">
        <v>55</v>
      </c>
      <c r="B25" s="396"/>
      <c r="C25" s="396"/>
      <c r="D25" s="396"/>
      <c r="E25" s="396"/>
      <c r="G25" s="41"/>
      <c r="H25" s="41"/>
    </row>
    <row r="26" spans="1:9">
      <c r="A26" s="396" t="s">
        <v>56</v>
      </c>
      <c r="B26" s="396"/>
      <c r="C26" s="396"/>
      <c r="D26" s="396"/>
      <c r="E26" s="396"/>
    </row>
  </sheetData>
  <mergeCells count="7">
    <mergeCell ref="A25:E25"/>
    <mergeCell ref="A26:E26"/>
    <mergeCell ref="A1:I1"/>
    <mergeCell ref="A2:I2"/>
    <mergeCell ref="A11:A12"/>
    <mergeCell ref="C11:E11"/>
    <mergeCell ref="G11:I11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6" orientation="portrait" r:id="rId1"/>
  <headerFooter>
    <oddFooter>&amp;RMESRS/DDP/SDPP/Enquête n° 1. Octobre 2017.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rightToLeft="1" view="pageBreakPreview" zoomScale="80" zoomScaleSheetLayoutView="80" workbookViewId="0">
      <selection activeCell="G15" sqref="G15"/>
    </sheetView>
  </sheetViews>
  <sheetFormatPr baseColWidth="10" defaultRowHeight="20.100000000000001" customHeight="1"/>
  <cols>
    <col min="1" max="1" width="33.5703125" style="18" customWidth="1"/>
    <col min="2" max="4" width="14.42578125" style="18" customWidth="1"/>
    <col min="5" max="16384" width="11.42578125" style="18"/>
  </cols>
  <sheetData>
    <row r="1" spans="1:4" ht="20.100000000000001" customHeight="1">
      <c r="A1" s="402" t="s">
        <v>64</v>
      </c>
      <c r="B1" s="403"/>
      <c r="C1" s="403"/>
      <c r="D1" s="403"/>
    </row>
    <row r="2" spans="1:4" ht="20.100000000000001" customHeight="1">
      <c r="A2" s="402" t="s">
        <v>65</v>
      </c>
      <c r="B2" s="403"/>
      <c r="C2" s="403"/>
      <c r="D2" s="403"/>
    </row>
    <row r="3" spans="1:4" s="55" customFormat="1" ht="20.100000000000001" customHeight="1"/>
    <row r="4" spans="1:4" s="55" customFormat="1" ht="20.100000000000001" customHeight="1"/>
    <row r="5" spans="1:4" s="55" customFormat="1" ht="20.100000000000001" customHeight="1"/>
    <row r="6" spans="1:4" s="55" customFormat="1" ht="20.100000000000001" customHeight="1"/>
    <row r="7" spans="1:4" s="55" customFormat="1" ht="20.100000000000001" customHeight="1">
      <c r="A7" s="73"/>
    </row>
    <row r="8" spans="1:4" s="55" customFormat="1" ht="20.100000000000001" customHeight="1">
      <c r="A8" s="56"/>
    </row>
    <row r="9" spans="1:4" s="55" customFormat="1" ht="20.100000000000001" customHeight="1">
      <c r="A9" s="56"/>
    </row>
    <row r="10" spans="1:4" s="55" customFormat="1" ht="20.100000000000001" customHeight="1">
      <c r="A10" s="56"/>
    </row>
    <row r="11" spans="1:4" s="55" customFormat="1" ht="20.100000000000001" customHeight="1" thickBot="1">
      <c r="A11" s="56"/>
    </row>
    <row r="12" spans="1:4" s="55" customFormat="1" ht="72.75" customHeight="1" thickBot="1">
      <c r="A12" s="188" t="s">
        <v>176</v>
      </c>
      <c r="B12" s="200" t="s">
        <v>177</v>
      </c>
      <c r="C12" s="201" t="s">
        <v>178</v>
      </c>
      <c r="D12" s="202" t="s">
        <v>153</v>
      </c>
    </row>
    <row r="13" spans="1:4" ht="50.25" customHeight="1">
      <c r="A13" s="75" t="s">
        <v>179</v>
      </c>
      <c r="B13" s="59"/>
      <c r="C13" s="59"/>
      <c r="D13" s="61"/>
    </row>
    <row r="14" spans="1:4" ht="50.25" customHeight="1">
      <c r="A14" s="71" t="s">
        <v>180</v>
      </c>
      <c r="B14" s="63"/>
      <c r="C14" s="63"/>
      <c r="D14" s="65"/>
    </row>
    <row r="15" spans="1:4" ht="50.25" customHeight="1" thickBot="1">
      <c r="A15" s="189" t="s">
        <v>181</v>
      </c>
      <c r="B15" s="190"/>
      <c r="C15" s="190"/>
      <c r="D15" s="191"/>
    </row>
    <row r="16" spans="1:4" ht="50.25" customHeight="1" thickBot="1">
      <c r="A16" s="194" t="s">
        <v>106</v>
      </c>
      <c r="B16" s="195">
        <f>SUM(B13:B15)</f>
        <v>0</v>
      </c>
      <c r="C16" s="195">
        <f t="shared" ref="C16:D16" si="0">SUM(C13:C15)</f>
        <v>0</v>
      </c>
      <c r="D16" s="206">
        <f t="shared" si="0"/>
        <v>0</v>
      </c>
    </row>
    <row r="17" spans="1:7" ht="25.5" customHeight="1" thickBot="1">
      <c r="A17" s="192"/>
      <c r="B17" s="193"/>
      <c r="C17" s="193"/>
      <c r="D17" s="193"/>
    </row>
    <row r="18" spans="1:7" ht="39.75" customHeight="1">
      <c r="A18" s="198" t="s">
        <v>182</v>
      </c>
      <c r="B18" s="196"/>
      <c r="C18" s="69"/>
      <c r="D18" s="69"/>
    </row>
    <row r="19" spans="1:7" s="55" customFormat="1" ht="39.75" customHeight="1" thickBot="1">
      <c r="A19" s="199" t="s">
        <v>183</v>
      </c>
      <c r="B19" s="197"/>
      <c r="C19" s="171"/>
      <c r="D19" s="171"/>
      <c r="E19" s="171"/>
      <c r="F19" s="171"/>
    </row>
    <row r="20" spans="1:7" ht="20.100000000000001" customHeight="1" thickBot="1">
      <c r="B20" s="172"/>
      <c r="C20" s="172"/>
      <c r="D20" s="172"/>
      <c r="E20" s="172"/>
      <c r="F20" s="172"/>
      <c r="G20" s="172"/>
    </row>
    <row r="21" spans="1:7" ht="42.75" customHeight="1">
      <c r="A21" s="198" t="s">
        <v>184</v>
      </c>
      <c r="B21" s="196"/>
      <c r="C21" s="173"/>
      <c r="D21" s="173"/>
      <c r="E21" s="173"/>
    </row>
    <row r="22" spans="1:7" ht="42.75" customHeight="1" thickBot="1">
      <c r="A22" s="203" t="s">
        <v>187</v>
      </c>
      <c r="B22" s="197"/>
    </row>
  </sheetData>
  <mergeCells count="2">
    <mergeCell ref="A1:D1"/>
    <mergeCell ref="A2:D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portrait" horizontalDpi="4294967294" verticalDpi="4294967294" r:id="rId1"/>
  <headerFooter>
    <oddFooter>&amp;Lو.ت.ع.ب.ع./م.ت.إ/م.ف.إ.ت/التحقيق رقم 1/أكتوبر 2017.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rightToLeft="1" view="pageBreakPreview" zoomScale="80" zoomScaleSheetLayoutView="80" workbookViewId="0">
      <selection activeCell="D20" sqref="D20"/>
    </sheetView>
  </sheetViews>
  <sheetFormatPr baseColWidth="10" defaultRowHeight="20.100000000000001" customHeight="1"/>
  <cols>
    <col min="1" max="1" width="8.5703125" style="18" customWidth="1"/>
    <col min="2" max="2" width="33.5703125" style="18" customWidth="1"/>
    <col min="3" max="4" width="14.42578125" style="18" customWidth="1"/>
    <col min="5" max="5" width="14.42578125" customWidth="1"/>
    <col min="6" max="7" width="14.42578125" style="18" customWidth="1"/>
    <col min="8" max="16384" width="11.42578125" style="18"/>
  </cols>
  <sheetData>
    <row r="1" spans="1:7" ht="20.100000000000001" customHeight="1">
      <c r="B1" s="402" t="s">
        <v>64</v>
      </c>
      <c r="C1" s="403"/>
      <c r="D1" s="403"/>
      <c r="E1" s="403"/>
      <c r="F1" s="403"/>
      <c r="G1" s="403"/>
    </row>
    <row r="2" spans="1:7" ht="20.100000000000001" customHeight="1">
      <c r="B2" s="402" t="s">
        <v>65</v>
      </c>
      <c r="C2" s="403"/>
      <c r="D2" s="403"/>
      <c r="E2" s="403"/>
      <c r="F2" s="403"/>
      <c r="G2" s="403"/>
    </row>
    <row r="3" spans="1:7" s="55" customFormat="1" ht="20.100000000000001" customHeight="1">
      <c r="E3"/>
    </row>
    <row r="4" spans="1:7" s="55" customFormat="1" ht="20.100000000000001" customHeight="1">
      <c r="E4"/>
    </row>
    <row r="5" spans="1:7" s="55" customFormat="1" ht="20.100000000000001" customHeight="1">
      <c r="E5"/>
    </row>
    <row r="6" spans="1:7" s="55" customFormat="1" ht="20.100000000000001" customHeight="1">
      <c r="E6"/>
    </row>
    <row r="7" spans="1:7" s="55" customFormat="1" ht="20.100000000000001" customHeight="1">
      <c r="B7" s="73"/>
      <c r="E7"/>
    </row>
    <row r="8" spans="1:7" s="55" customFormat="1" ht="20.100000000000001" customHeight="1">
      <c r="B8" s="56"/>
      <c r="E8"/>
    </row>
    <row r="9" spans="1:7" s="55" customFormat="1" ht="20.100000000000001" customHeight="1">
      <c r="B9" s="56"/>
      <c r="E9"/>
    </row>
    <row r="10" spans="1:7" s="55" customFormat="1" ht="20.100000000000001" customHeight="1">
      <c r="B10" s="56"/>
      <c r="E10"/>
    </row>
    <row r="11" spans="1:7" s="55" customFormat="1" ht="20.100000000000001" customHeight="1" thickBot="1">
      <c r="B11" s="56"/>
      <c r="E11"/>
    </row>
    <row r="12" spans="1:7" s="55" customFormat="1" ht="21.95" customHeight="1">
      <c r="A12" s="404" t="s">
        <v>151</v>
      </c>
      <c r="B12" s="408" t="s">
        <v>93</v>
      </c>
      <c r="C12" s="414" t="s">
        <v>66</v>
      </c>
      <c r="D12" s="415"/>
      <c r="E12" s="410" t="s">
        <v>89</v>
      </c>
      <c r="F12" s="410" t="s">
        <v>90</v>
      </c>
      <c r="G12" s="412" t="s">
        <v>153</v>
      </c>
    </row>
    <row r="13" spans="1:7" s="55" customFormat="1" ht="28.5" customHeight="1" thickBot="1">
      <c r="A13" s="405"/>
      <c r="B13" s="409"/>
      <c r="C13" s="74" t="s">
        <v>152</v>
      </c>
      <c r="D13" s="57" t="s">
        <v>67</v>
      </c>
      <c r="E13" s="411"/>
      <c r="F13" s="411"/>
      <c r="G13" s="413"/>
    </row>
    <row r="14" spans="1:7" ht="25.5" customHeight="1">
      <c r="A14" s="165"/>
      <c r="B14" s="166"/>
      <c r="C14" s="167"/>
      <c r="D14" s="168"/>
      <c r="E14" s="169"/>
      <c r="F14" s="168"/>
      <c r="G14" s="170"/>
    </row>
    <row r="15" spans="1:7" ht="25.5" customHeight="1">
      <c r="A15" s="162"/>
      <c r="B15" s="157"/>
      <c r="C15" s="62"/>
      <c r="D15" s="63"/>
      <c r="E15" s="64"/>
      <c r="F15" s="63"/>
      <c r="G15" s="65"/>
    </row>
    <row r="16" spans="1:7" ht="25.5" customHeight="1">
      <c r="A16" s="162"/>
      <c r="B16" s="157"/>
      <c r="C16" s="62"/>
      <c r="D16" s="63"/>
      <c r="E16" s="64"/>
      <c r="F16" s="63"/>
      <c r="G16" s="65"/>
    </row>
    <row r="17" spans="1:10" ht="25.5" customHeight="1">
      <c r="A17" s="162"/>
      <c r="B17" s="157"/>
      <c r="C17" s="62"/>
      <c r="D17" s="63"/>
      <c r="E17" s="64"/>
      <c r="F17" s="63"/>
      <c r="G17" s="65"/>
    </row>
    <row r="18" spans="1:10" ht="25.5" customHeight="1">
      <c r="A18" s="162"/>
      <c r="B18" s="157"/>
      <c r="C18" s="62"/>
      <c r="D18" s="63"/>
      <c r="E18" s="64"/>
      <c r="F18" s="63"/>
      <c r="G18" s="65"/>
    </row>
    <row r="19" spans="1:10" ht="25.5" customHeight="1">
      <c r="A19" s="162"/>
      <c r="B19" s="157"/>
      <c r="C19" s="62"/>
      <c r="D19" s="63"/>
      <c r="E19" s="64"/>
      <c r="F19" s="63"/>
      <c r="G19" s="65"/>
    </row>
    <row r="20" spans="1:10" ht="25.5" customHeight="1">
      <c r="A20" s="162"/>
      <c r="B20" s="157"/>
      <c r="C20" s="62"/>
      <c r="D20" s="63"/>
      <c r="E20" s="64"/>
      <c r="F20" s="63"/>
      <c r="G20" s="65"/>
    </row>
    <row r="21" spans="1:10" ht="25.5" customHeight="1">
      <c r="A21" s="162"/>
      <c r="B21" s="157"/>
      <c r="C21" s="62"/>
      <c r="D21" s="63"/>
      <c r="E21" s="64"/>
      <c r="F21" s="63"/>
      <c r="G21" s="65"/>
    </row>
    <row r="22" spans="1:10" ht="25.5" customHeight="1">
      <c r="A22" s="162"/>
      <c r="B22" s="157"/>
      <c r="C22" s="62"/>
      <c r="D22" s="63"/>
      <c r="E22" s="64"/>
      <c r="F22" s="63"/>
      <c r="G22" s="65"/>
    </row>
    <row r="23" spans="1:10" ht="25.5" customHeight="1">
      <c r="A23" s="162"/>
      <c r="B23" s="157"/>
      <c r="C23" s="62"/>
      <c r="D23" s="63"/>
      <c r="E23" s="64"/>
      <c r="F23" s="63"/>
      <c r="G23" s="65"/>
    </row>
    <row r="24" spans="1:10" ht="25.5" customHeight="1">
      <c r="A24" s="162"/>
      <c r="B24" s="157"/>
      <c r="C24" s="62"/>
      <c r="D24" s="63"/>
      <c r="E24" s="64"/>
      <c r="F24" s="63"/>
      <c r="G24" s="65"/>
    </row>
    <row r="25" spans="1:10" ht="25.5" customHeight="1">
      <c r="A25" s="162"/>
      <c r="B25" s="157"/>
      <c r="C25" s="62"/>
      <c r="D25" s="63"/>
      <c r="E25" s="64"/>
      <c r="F25" s="63"/>
      <c r="G25" s="65"/>
    </row>
    <row r="26" spans="1:10" ht="25.5" customHeight="1">
      <c r="A26" s="162"/>
      <c r="B26" s="157"/>
      <c r="C26" s="62"/>
      <c r="D26" s="63"/>
      <c r="E26" s="64"/>
      <c r="F26" s="63"/>
      <c r="G26" s="65"/>
    </row>
    <row r="27" spans="1:10" ht="25.5" customHeight="1">
      <c r="A27" s="162"/>
      <c r="B27" s="157"/>
      <c r="C27" s="62"/>
      <c r="D27" s="63"/>
      <c r="E27" s="64"/>
      <c r="F27" s="63"/>
      <c r="G27" s="65"/>
    </row>
    <row r="28" spans="1:10" ht="25.5" customHeight="1" thickBot="1">
      <c r="A28" s="163"/>
      <c r="B28" s="158"/>
      <c r="C28" s="76"/>
      <c r="D28" s="66"/>
      <c r="E28" s="67"/>
      <c r="F28" s="66"/>
      <c r="G28" s="68"/>
    </row>
    <row r="29" spans="1:10" ht="30.75" customHeight="1" thickBot="1">
      <c r="A29" s="406" t="s">
        <v>88</v>
      </c>
      <c r="B29" s="407"/>
      <c r="C29" s="164"/>
      <c r="D29" s="159"/>
      <c r="E29" s="160"/>
      <c r="F29" s="159"/>
      <c r="G29" s="161"/>
    </row>
    <row r="30" spans="1:10" ht="20.100000000000001" customHeight="1">
      <c r="A30" s="81" t="s">
        <v>92</v>
      </c>
      <c r="C30" s="69"/>
      <c r="D30" s="69"/>
      <c r="E30" s="70"/>
      <c r="F30" s="69"/>
      <c r="G30" s="69"/>
    </row>
    <row r="31" spans="1:10" s="55" customFormat="1" ht="18.75" customHeight="1">
      <c r="A31" s="171" t="s">
        <v>154</v>
      </c>
      <c r="B31" s="171"/>
      <c r="C31" s="171"/>
      <c r="D31" s="171"/>
      <c r="E31" s="171"/>
      <c r="F31" s="171"/>
      <c r="G31" s="171"/>
      <c r="H31" s="171"/>
      <c r="I31" s="171"/>
    </row>
    <row r="32" spans="1:10" ht="20.100000000000001" customHeight="1">
      <c r="A32" s="171" t="s">
        <v>91</v>
      </c>
      <c r="C32" s="172"/>
      <c r="D32" s="172"/>
      <c r="E32" s="172"/>
      <c r="F32" s="172"/>
      <c r="G32" s="172"/>
      <c r="H32" s="172"/>
      <c r="I32" s="172"/>
      <c r="J32" s="172"/>
    </row>
    <row r="33" spans="1:8" ht="20.100000000000001" customHeight="1">
      <c r="A33" s="174" t="s">
        <v>156</v>
      </c>
      <c r="B33" s="173"/>
      <c r="C33" s="173"/>
      <c r="D33" s="173"/>
      <c r="E33" s="173"/>
      <c r="F33" s="173"/>
      <c r="G33" s="173"/>
      <c r="H33" s="173"/>
    </row>
  </sheetData>
  <mergeCells count="9">
    <mergeCell ref="A12:A13"/>
    <mergeCell ref="A29:B29"/>
    <mergeCell ref="B1:G1"/>
    <mergeCell ref="B2:G2"/>
    <mergeCell ref="B12:B13"/>
    <mergeCell ref="F12:F13"/>
    <mergeCell ref="G12:G13"/>
    <mergeCell ref="C12:D12"/>
    <mergeCell ref="E12:E1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portrait" r:id="rId1"/>
  <headerFooter>
    <oddFooter>&amp;Lو.ت.ع.ب.ع./م.ت.إ/م.ف.إ.ت/التحقيق رقم 1/أكتوبر 2017.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rightToLeft="1" view="pageBreakPreview" zoomScale="85" zoomScaleSheetLayoutView="85" workbookViewId="0">
      <selection activeCell="D20" sqref="D20"/>
    </sheetView>
  </sheetViews>
  <sheetFormatPr baseColWidth="10" defaultRowHeight="20.100000000000001" customHeight="1"/>
  <cols>
    <col min="1" max="1" width="11.42578125" style="18"/>
    <col min="2" max="2" width="33.5703125" style="18" customWidth="1"/>
    <col min="3" max="4" width="14.42578125" style="18" customWidth="1"/>
    <col min="5" max="5" width="14.42578125" customWidth="1"/>
    <col min="6" max="7" width="14.42578125" style="18" customWidth="1"/>
    <col min="8" max="16384" width="11.42578125" style="18"/>
  </cols>
  <sheetData>
    <row r="1" spans="1:7" ht="15.75">
      <c r="B1" s="402" t="s">
        <v>64</v>
      </c>
      <c r="C1" s="403"/>
      <c r="D1" s="403"/>
      <c r="E1" s="403"/>
      <c r="F1" s="403"/>
      <c r="G1" s="403"/>
    </row>
    <row r="2" spans="1:7" ht="15.75">
      <c r="B2" s="402" t="s">
        <v>65</v>
      </c>
      <c r="C2" s="403"/>
      <c r="D2" s="403"/>
      <c r="E2" s="403"/>
      <c r="F2" s="403"/>
      <c r="G2" s="403"/>
    </row>
    <row r="3" spans="1:7" s="55" customFormat="1" ht="15">
      <c r="E3"/>
    </row>
    <row r="4" spans="1:7" s="55" customFormat="1" ht="15">
      <c r="E4"/>
    </row>
    <row r="5" spans="1:7" s="55" customFormat="1" ht="15">
      <c r="E5"/>
    </row>
    <row r="6" spans="1:7" s="55" customFormat="1" ht="15">
      <c r="E6"/>
    </row>
    <row r="7" spans="1:7" s="55" customFormat="1" ht="15.75">
      <c r="B7" s="73"/>
      <c r="E7"/>
    </row>
    <row r="8" spans="1:7" s="55" customFormat="1" ht="20.25">
      <c r="B8" s="56"/>
      <c r="E8"/>
    </row>
    <row r="9" spans="1:7" s="55" customFormat="1" ht="20.25">
      <c r="B9" s="56"/>
      <c r="E9"/>
    </row>
    <row r="10" spans="1:7" s="55" customFormat="1" ht="9.75" customHeight="1">
      <c r="B10" s="56"/>
      <c r="E10"/>
    </row>
    <row r="11" spans="1:7" s="55" customFormat="1" ht="21" thickBot="1">
      <c r="B11" s="56"/>
      <c r="E11"/>
    </row>
    <row r="12" spans="1:7" s="55" customFormat="1" ht="14.25" customHeight="1">
      <c r="A12" s="404" t="s">
        <v>151</v>
      </c>
      <c r="B12" s="408" t="s">
        <v>93</v>
      </c>
      <c r="C12" s="414" t="s">
        <v>66</v>
      </c>
      <c r="D12" s="415"/>
      <c r="E12" s="410" t="s">
        <v>89</v>
      </c>
      <c r="F12" s="410" t="s">
        <v>90</v>
      </c>
      <c r="G12" s="412" t="s">
        <v>153</v>
      </c>
    </row>
    <row r="13" spans="1:7" s="55" customFormat="1" ht="29.25" thickBot="1">
      <c r="A13" s="405"/>
      <c r="B13" s="409"/>
      <c r="C13" s="74" t="s">
        <v>152</v>
      </c>
      <c r="D13" s="57" t="s">
        <v>67</v>
      </c>
      <c r="E13" s="411"/>
      <c r="F13" s="411"/>
      <c r="G13" s="413"/>
    </row>
    <row r="14" spans="1:7" ht="22.5" customHeight="1">
      <c r="A14" s="175"/>
      <c r="B14" s="156"/>
      <c r="C14" s="58"/>
      <c r="D14" s="59"/>
      <c r="E14" s="60"/>
      <c r="F14" s="59"/>
      <c r="G14" s="61"/>
    </row>
    <row r="15" spans="1:7" ht="22.5" customHeight="1">
      <c r="A15" s="162"/>
      <c r="B15" s="157"/>
      <c r="C15" s="62"/>
      <c r="D15" s="63"/>
      <c r="E15" s="64"/>
      <c r="F15" s="63"/>
      <c r="G15" s="65"/>
    </row>
    <row r="16" spans="1:7" ht="22.5" customHeight="1">
      <c r="A16" s="162"/>
      <c r="B16" s="157"/>
      <c r="C16" s="62"/>
      <c r="D16" s="63"/>
      <c r="E16" s="64"/>
      <c r="F16" s="63"/>
      <c r="G16" s="65"/>
    </row>
    <row r="17" spans="1:10" ht="22.5" customHeight="1">
      <c r="A17" s="162"/>
      <c r="B17" s="157"/>
      <c r="C17" s="62"/>
      <c r="D17" s="63"/>
      <c r="E17" s="64"/>
      <c r="F17" s="63"/>
      <c r="G17" s="65"/>
    </row>
    <row r="18" spans="1:10" ht="22.5" customHeight="1">
      <c r="A18" s="162"/>
      <c r="B18" s="157"/>
      <c r="C18" s="62"/>
      <c r="D18" s="63"/>
      <c r="E18" s="64"/>
      <c r="F18" s="63"/>
      <c r="G18" s="65"/>
    </row>
    <row r="19" spans="1:10" ht="22.5" customHeight="1">
      <c r="A19" s="162"/>
      <c r="B19" s="157"/>
      <c r="C19" s="62"/>
      <c r="D19" s="63"/>
      <c r="E19" s="64"/>
      <c r="F19" s="63"/>
      <c r="G19" s="65"/>
    </row>
    <row r="20" spans="1:10" ht="22.5" customHeight="1">
      <c r="A20" s="162"/>
      <c r="B20" s="157"/>
      <c r="C20" s="62"/>
      <c r="D20" s="63"/>
      <c r="E20" s="64"/>
      <c r="F20" s="63"/>
      <c r="G20" s="65"/>
    </row>
    <row r="21" spans="1:10" ht="22.5" customHeight="1">
      <c r="A21" s="162"/>
      <c r="B21" s="157"/>
      <c r="C21" s="62"/>
      <c r="D21" s="63"/>
      <c r="E21" s="64"/>
      <c r="F21" s="63"/>
      <c r="G21" s="65"/>
    </row>
    <row r="22" spans="1:10" ht="22.5" customHeight="1">
      <c r="A22" s="162"/>
      <c r="B22" s="157"/>
      <c r="C22" s="62"/>
      <c r="D22" s="63"/>
      <c r="E22" s="64"/>
      <c r="F22" s="63"/>
      <c r="G22" s="65"/>
    </row>
    <row r="23" spans="1:10" ht="22.5" customHeight="1">
      <c r="A23" s="162"/>
      <c r="B23" s="157"/>
      <c r="C23" s="62"/>
      <c r="D23" s="63"/>
      <c r="E23" s="64"/>
      <c r="F23" s="63"/>
      <c r="G23" s="65"/>
    </row>
    <row r="24" spans="1:10" ht="22.5" customHeight="1">
      <c r="A24" s="162"/>
      <c r="B24" s="157"/>
      <c r="C24" s="62"/>
      <c r="D24" s="63"/>
      <c r="E24" s="64"/>
      <c r="F24" s="63"/>
      <c r="G24" s="65"/>
    </row>
    <row r="25" spans="1:10" ht="22.5" customHeight="1">
      <c r="A25" s="162"/>
      <c r="B25" s="157"/>
      <c r="C25" s="62"/>
      <c r="D25" s="63"/>
      <c r="E25" s="64"/>
      <c r="F25" s="63"/>
      <c r="G25" s="65"/>
    </row>
    <row r="26" spans="1:10" ht="22.5" customHeight="1">
      <c r="A26" s="162"/>
      <c r="B26" s="157"/>
      <c r="C26" s="62"/>
      <c r="D26" s="63"/>
      <c r="E26" s="64"/>
      <c r="F26" s="63"/>
      <c r="G26" s="65"/>
    </row>
    <row r="27" spans="1:10" ht="22.5" customHeight="1">
      <c r="A27" s="162"/>
      <c r="B27" s="157"/>
      <c r="C27" s="62"/>
      <c r="D27" s="63"/>
      <c r="E27" s="64"/>
      <c r="F27" s="63"/>
      <c r="G27" s="65"/>
    </row>
    <row r="28" spans="1:10" ht="22.5" customHeight="1" thickBot="1">
      <c r="A28" s="163"/>
      <c r="B28" s="158"/>
      <c r="C28" s="76"/>
      <c r="D28" s="66"/>
      <c r="E28" s="67"/>
      <c r="F28" s="66"/>
      <c r="G28" s="68"/>
    </row>
    <row r="29" spans="1:10" ht="27.75" customHeight="1" thickBot="1">
      <c r="A29" s="406" t="s">
        <v>88</v>
      </c>
      <c r="B29" s="407"/>
      <c r="C29" s="78"/>
      <c r="D29" s="78"/>
      <c r="E29" s="79"/>
      <c r="F29" s="78"/>
      <c r="G29" s="80"/>
    </row>
    <row r="30" spans="1:10" ht="20.100000000000001" customHeight="1">
      <c r="A30" s="81" t="s">
        <v>92</v>
      </c>
      <c r="C30" s="69"/>
      <c r="D30" s="69"/>
      <c r="E30" s="70"/>
      <c r="F30" s="69"/>
      <c r="G30" s="69"/>
    </row>
    <row r="31" spans="1:10" s="55" customFormat="1" ht="18.75" customHeight="1">
      <c r="A31" s="171" t="s">
        <v>154</v>
      </c>
      <c r="B31" s="171"/>
      <c r="C31" s="171"/>
      <c r="D31" s="171"/>
      <c r="E31" s="171"/>
      <c r="F31" s="171"/>
      <c r="G31" s="171"/>
      <c r="H31" s="171"/>
      <c r="I31" s="171"/>
    </row>
    <row r="32" spans="1:10" ht="20.100000000000001" customHeight="1">
      <c r="A32" s="171" t="s">
        <v>91</v>
      </c>
      <c r="C32" s="172"/>
      <c r="D32" s="172"/>
      <c r="E32" s="172"/>
      <c r="F32" s="172"/>
      <c r="G32" s="172"/>
      <c r="H32" s="172"/>
      <c r="I32" s="172"/>
      <c r="J32" s="172"/>
    </row>
    <row r="33" spans="1:8" ht="20.100000000000001" customHeight="1">
      <c r="A33" s="174" t="s">
        <v>155</v>
      </c>
      <c r="B33" s="173"/>
      <c r="C33" s="173"/>
      <c r="D33" s="173"/>
      <c r="E33" s="173"/>
      <c r="F33" s="173"/>
      <c r="G33" s="173"/>
      <c r="H33" s="173"/>
    </row>
  </sheetData>
  <mergeCells count="9">
    <mergeCell ref="A12:A13"/>
    <mergeCell ref="A29:B29"/>
    <mergeCell ref="B1:G1"/>
    <mergeCell ref="B2:G2"/>
    <mergeCell ref="B12:B13"/>
    <mergeCell ref="C12:D12"/>
    <mergeCell ref="E12:E13"/>
    <mergeCell ref="F12:F13"/>
    <mergeCell ref="G12:G1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portrait" r:id="rId1"/>
  <headerFooter>
    <oddFooter>&amp;Lو.ت.ع.ب.ع./م.ت.إ/م.ف.إ.ت/التحقيق رقم 1/أكتوبر 2017.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9</vt:i4>
      </vt:variant>
    </vt:vector>
  </HeadingPairs>
  <TitlesOfParts>
    <vt:vector size="21" baseType="lpstr">
      <vt:lpstr>Tab Récapitulatif</vt:lpstr>
      <vt:lpstr>Système classique</vt:lpstr>
      <vt:lpstr>LMD Licence</vt:lpstr>
      <vt:lpstr>LMD Master</vt:lpstr>
      <vt:lpstr>Post-Graduation</vt:lpstr>
      <vt:lpstr>Enseignants</vt:lpstr>
      <vt:lpstr>جدول ملخص</vt:lpstr>
      <vt:lpstr>الكلاسيكي</vt:lpstr>
      <vt:lpstr>ليسانس ل.م.د</vt:lpstr>
      <vt:lpstr>ماستر ل.م.د</vt:lpstr>
      <vt:lpstr>ما بعد التدرج</vt:lpstr>
      <vt:lpstr>المدرسين</vt:lpstr>
      <vt:lpstr>'LMD Licence'!Zone_d_impression</vt:lpstr>
      <vt:lpstr>'LMD Master'!Zone_d_impression</vt:lpstr>
      <vt:lpstr>'Système classique'!Zone_d_impression</vt:lpstr>
      <vt:lpstr>'Tab Récapitulatif'!Zone_d_impression</vt:lpstr>
      <vt:lpstr>الكلاسيكي!Zone_d_impression</vt:lpstr>
      <vt:lpstr>'جدول ملخص'!Zone_d_impression</vt:lpstr>
      <vt:lpstr>'ليسانس ل.م.د'!Zone_d_impression</vt:lpstr>
      <vt:lpstr>'ما بعد التدرج'!Zone_d_impression</vt:lpstr>
      <vt:lpstr>'ماستر ل.م.د'!Zone_d_impression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B77-1</dc:creator>
  <cp:lastModifiedBy>pc</cp:lastModifiedBy>
  <cp:lastPrinted>2017-10-15T10:22:43Z</cp:lastPrinted>
  <dcterms:created xsi:type="dcterms:W3CDTF">2016-10-04T13:11:14Z</dcterms:created>
  <dcterms:modified xsi:type="dcterms:W3CDTF">2018-04-18T11:00:45Z</dcterms:modified>
</cp:coreProperties>
</file>